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ubject wise" sheetId="14" r:id="rId1"/>
    <sheet name="X A&amp;B " sheetId="9" r:id="rId2"/>
    <sheet name="X A" sheetId="22" r:id="rId3"/>
    <sheet name="X B" sheetId="23" r:id="rId4"/>
    <sheet name="X A&amp;B Above 60%" sheetId="12" r:id="rId5"/>
    <sheet name="X A&amp;B 55 to 60% &amp; Below 55%" sheetId="13" r:id="rId6"/>
    <sheet name="SC,ST&amp;OBC" sheetId="11" r:id="rId7"/>
    <sheet name="Sheet1" sheetId="20" r:id="rId8"/>
    <sheet name="Sheet2" sheetId="21" r:id="rId9"/>
  </sheets>
  <definedNames>
    <definedName name="_xlnm.Print_Area" localSheetId="7">Sheet1!$A$1:$L$41</definedName>
    <definedName name="_xlnm.Print_Area" localSheetId="0">'Subject wise'!$A$1:$X$16</definedName>
    <definedName name="_xlnm.Print_Area" localSheetId="2">'X A'!$A$1:$S$58</definedName>
    <definedName name="_xlnm.Print_Area" localSheetId="1">'X A&amp;B '!$A$1:$S$96</definedName>
    <definedName name="_xlnm.Print_Area" localSheetId="5">'X A&amp;B 55 to 60% &amp; Below 55%'!$A$1:$S$28</definedName>
    <definedName name="_xlnm.Print_Area" localSheetId="4">'X A&amp;B Above 60%'!$A$1:$S$46</definedName>
    <definedName name="_xlnm.Print_Area" localSheetId="3">'X B'!$A$1:$S$58</definedName>
  </definedNames>
  <calcPr calcId="124519"/>
</workbook>
</file>

<file path=xl/calcChain.xml><?xml version="1.0" encoding="utf-8"?>
<calcChain xmlns="http://schemas.openxmlformats.org/spreadsheetml/2006/main">
  <c r="S92" i="9"/>
  <c r="S95"/>
  <c r="I64" i="23"/>
  <c r="I63"/>
  <c r="I71" s="1"/>
  <c r="Q54"/>
  <c r="O54"/>
  <c r="M54"/>
  <c r="K54"/>
  <c r="I54"/>
  <c r="G54"/>
  <c r="E54"/>
  <c r="Q53"/>
  <c r="O53"/>
  <c r="M53"/>
  <c r="K53"/>
  <c r="I53"/>
  <c r="G53"/>
  <c r="E53"/>
  <c r="S53" s="1"/>
  <c r="U53" s="1"/>
  <c r="Q52"/>
  <c r="O52"/>
  <c r="M52"/>
  <c r="K52"/>
  <c r="I52"/>
  <c r="G52"/>
  <c r="E52"/>
  <c r="Q51"/>
  <c r="O51"/>
  <c r="M51"/>
  <c r="K51"/>
  <c r="I51"/>
  <c r="G51"/>
  <c r="E51"/>
  <c r="Q50"/>
  <c r="O50"/>
  <c r="M50"/>
  <c r="K50"/>
  <c r="I50"/>
  <c r="G50"/>
  <c r="E50"/>
  <c r="Q49"/>
  <c r="O49"/>
  <c r="M49"/>
  <c r="K49"/>
  <c r="I49"/>
  <c r="G49"/>
  <c r="E49"/>
  <c r="Q48"/>
  <c r="O48"/>
  <c r="M48"/>
  <c r="K48"/>
  <c r="I48"/>
  <c r="G48"/>
  <c r="E48"/>
  <c r="Q47"/>
  <c r="O47"/>
  <c r="M47"/>
  <c r="K47"/>
  <c r="I47"/>
  <c r="G47"/>
  <c r="E47"/>
  <c r="Q46"/>
  <c r="O46"/>
  <c r="M46"/>
  <c r="K46"/>
  <c r="I46"/>
  <c r="I57" s="1"/>
  <c r="G46"/>
  <c r="E46"/>
  <c r="R43"/>
  <c r="S43" s="1"/>
  <c r="R42"/>
  <c r="S42" s="1"/>
  <c r="R41"/>
  <c r="S41" s="1"/>
  <c r="R40"/>
  <c r="S40" s="1"/>
  <c r="S39"/>
  <c r="R39"/>
  <c r="R38"/>
  <c r="S38" s="1"/>
  <c r="S37"/>
  <c r="R37"/>
  <c r="S36"/>
  <c r="R36"/>
  <c r="S35"/>
  <c r="R35"/>
  <c r="R34"/>
  <c r="S34" s="1"/>
  <c r="R33"/>
  <c r="S33" s="1"/>
  <c r="R32"/>
  <c r="S32" s="1"/>
  <c r="R31"/>
  <c r="S31" s="1"/>
  <c r="R30"/>
  <c r="S30" s="1"/>
  <c r="S29"/>
  <c r="R29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S20"/>
  <c r="R20"/>
  <c r="R19"/>
  <c r="S19" s="1"/>
  <c r="R18"/>
  <c r="S18" s="1"/>
  <c r="R17"/>
  <c r="S17" s="1"/>
  <c r="R16"/>
  <c r="S16" s="1"/>
  <c r="S15"/>
  <c r="R15"/>
  <c r="R14"/>
  <c r="S14" s="1"/>
  <c r="R13"/>
  <c r="S13" s="1"/>
  <c r="S12"/>
  <c r="R12"/>
  <c r="R11"/>
  <c r="S11" s="1"/>
  <c r="R10"/>
  <c r="S10" s="1"/>
  <c r="R9"/>
  <c r="S9" s="1"/>
  <c r="R8"/>
  <c r="S8" s="1"/>
  <c r="R7"/>
  <c r="S7" s="1"/>
  <c r="R6"/>
  <c r="S6" s="1"/>
  <c r="I64" i="22"/>
  <c r="I63"/>
  <c r="Q54"/>
  <c r="O54"/>
  <c r="M54"/>
  <c r="K54"/>
  <c r="I54"/>
  <c r="G54"/>
  <c r="E54"/>
  <c r="Q53"/>
  <c r="O53"/>
  <c r="M53"/>
  <c r="K53"/>
  <c r="I53"/>
  <c r="G53"/>
  <c r="E53"/>
  <c r="Q52"/>
  <c r="O52"/>
  <c r="M52"/>
  <c r="K52"/>
  <c r="I52"/>
  <c r="G52"/>
  <c r="E52"/>
  <c r="Q51"/>
  <c r="O51"/>
  <c r="M51"/>
  <c r="K51"/>
  <c r="I51"/>
  <c r="G51"/>
  <c r="E51"/>
  <c r="Q50"/>
  <c r="O50"/>
  <c r="M50"/>
  <c r="K50"/>
  <c r="I50"/>
  <c r="G50"/>
  <c r="E50"/>
  <c r="Q49"/>
  <c r="O49"/>
  <c r="M49"/>
  <c r="K49"/>
  <c r="I49"/>
  <c r="G49"/>
  <c r="E49"/>
  <c r="Q48"/>
  <c r="O48"/>
  <c r="M48"/>
  <c r="K48"/>
  <c r="I48"/>
  <c r="G48"/>
  <c r="E48"/>
  <c r="Q47"/>
  <c r="O47"/>
  <c r="M47"/>
  <c r="K47"/>
  <c r="I47"/>
  <c r="G47"/>
  <c r="E47"/>
  <c r="Q46"/>
  <c r="O46"/>
  <c r="M46"/>
  <c r="K46"/>
  <c r="I46"/>
  <c r="G46"/>
  <c r="E46"/>
  <c r="R43"/>
  <c r="S43" s="1"/>
  <c r="S42"/>
  <c r="R42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S25"/>
  <c r="R25"/>
  <c r="R24"/>
  <c r="S24" s="1"/>
  <c r="R23"/>
  <c r="S23" s="1"/>
  <c r="R22"/>
  <c r="S22" s="1"/>
  <c r="R21"/>
  <c r="S21" s="1"/>
  <c r="R20"/>
  <c r="S20" s="1"/>
  <c r="R19"/>
  <c r="S19" s="1"/>
  <c r="S18"/>
  <c r="R18"/>
  <c r="R17"/>
  <c r="S17" s="1"/>
  <c r="R16"/>
  <c r="S16" s="1"/>
  <c r="R15"/>
  <c r="S15" s="1"/>
  <c r="R14"/>
  <c r="S14" s="1"/>
  <c r="R13"/>
  <c r="S13" s="1"/>
  <c r="R12"/>
  <c r="S12" s="1"/>
  <c r="R11"/>
  <c r="S11" s="1"/>
  <c r="S10"/>
  <c r="R10"/>
  <c r="R9"/>
  <c r="S9" s="1"/>
  <c r="R8"/>
  <c r="S8" s="1"/>
  <c r="R7"/>
  <c r="S7" s="1"/>
  <c r="R6"/>
  <c r="S6" s="1"/>
  <c r="W11" i="14"/>
  <c r="W12"/>
  <c r="W13"/>
  <c r="W14"/>
  <c r="W15"/>
  <c r="R6" i="9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8"/>
  <c r="S68" s="1"/>
  <c r="R69"/>
  <c r="S69" s="1"/>
  <c r="R70"/>
  <c r="S70" s="1"/>
  <c r="R71"/>
  <c r="S71" s="1"/>
  <c r="R72"/>
  <c r="S72" s="1"/>
  <c r="R73"/>
  <c r="S73" s="1"/>
  <c r="R74"/>
  <c r="S74" s="1"/>
  <c r="R75"/>
  <c r="S75" s="1"/>
  <c r="R76"/>
  <c r="S76" s="1"/>
  <c r="R77"/>
  <c r="S77" s="1"/>
  <c r="R78"/>
  <c r="S78" s="1"/>
  <c r="R79"/>
  <c r="S79" s="1"/>
  <c r="R80"/>
  <c r="S80" s="1"/>
  <c r="W16" i="14"/>
  <c r="W10"/>
  <c r="V11"/>
  <c r="V12"/>
  <c r="V13"/>
  <c r="V14"/>
  <c r="V15"/>
  <c r="V16"/>
  <c r="V10"/>
  <c r="W5"/>
  <c r="V5"/>
  <c r="O57" i="22" l="1"/>
  <c r="O58" s="1"/>
  <c r="O44" s="1"/>
  <c r="Q55" i="23"/>
  <c r="I74"/>
  <c r="I75" s="1"/>
  <c r="S48"/>
  <c r="U48" s="1"/>
  <c r="S96" i="9"/>
  <c r="S81" s="1"/>
  <c r="I58" i="23"/>
  <c r="I44" s="1"/>
  <c r="G55"/>
  <c r="S46"/>
  <c r="S50"/>
  <c r="U50" s="1"/>
  <c r="M55"/>
  <c r="O55"/>
  <c r="S52"/>
  <c r="U52" s="1"/>
  <c r="K55"/>
  <c r="S54"/>
  <c r="U54" s="1"/>
  <c r="I55"/>
  <c r="E55"/>
  <c r="S49"/>
  <c r="U49" s="1"/>
  <c r="M57"/>
  <c r="M58" s="1"/>
  <c r="M44" s="1"/>
  <c r="S51"/>
  <c r="U51" s="1"/>
  <c r="O57"/>
  <c r="O58" s="1"/>
  <c r="O44" s="1"/>
  <c r="K57"/>
  <c r="K58" s="1"/>
  <c r="K44" s="1"/>
  <c r="S51" i="22"/>
  <c r="U51" s="1"/>
  <c r="E55"/>
  <c r="G55"/>
  <c r="I71"/>
  <c r="M57"/>
  <c r="S48"/>
  <c r="U48" s="1"/>
  <c r="S50"/>
  <c r="U50" s="1"/>
  <c r="S52"/>
  <c r="U52" s="1"/>
  <c r="S54"/>
  <c r="U54" s="1"/>
  <c r="S47"/>
  <c r="U47" s="1"/>
  <c r="Q57"/>
  <c r="Q58" s="1"/>
  <c r="Q44" s="1"/>
  <c r="S49"/>
  <c r="U49" s="1"/>
  <c r="K57"/>
  <c r="I55"/>
  <c r="S53"/>
  <c r="U53" s="1"/>
  <c r="S47" i="23"/>
  <c r="U47" s="1"/>
  <c r="Q57"/>
  <c r="G57"/>
  <c r="E57"/>
  <c r="E58" s="1"/>
  <c r="E44" s="1"/>
  <c r="I57" i="22"/>
  <c r="G57"/>
  <c r="I74"/>
  <c r="E57"/>
  <c r="S46"/>
  <c r="Q55"/>
  <c r="O55"/>
  <c r="M55"/>
  <c r="K55"/>
  <c r="I102" i="9"/>
  <c r="I101"/>
  <c r="I58" i="22" l="1"/>
  <c r="I44" s="1"/>
  <c r="M58"/>
  <c r="M44" s="1"/>
  <c r="U46"/>
  <c r="S55"/>
  <c r="S57"/>
  <c r="K58"/>
  <c r="K44" s="1"/>
  <c r="Q58" i="23"/>
  <c r="Q44" s="1"/>
  <c r="U46"/>
  <c r="S57"/>
  <c r="S58" s="1"/>
  <c r="S44" s="1"/>
  <c r="S55"/>
  <c r="G58"/>
  <c r="G44" s="1"/>
  <c r="G58" i="22"/>
  <c r="G44" s="1"/>
  <c r="I75"/>
  <c r="E58"/>
  <c r="E44" s="1"/>
  <c r="I109" i="9"/>
  <c r="I112"/>
  <c r="Q84"/>
  <c r="Q85"/>
  <c r="Q86"/>
  <c r="Q87"/>
  <c r="Q88"/>
  <c r="Q89"/>
  <c r="Q90"/>
  <c r="Q91"/>
  <c r="Q83"/>
  <c r="O84"/>
  <c r="O85"/>
  <c r="O86"/>
  <c r="O87"/>
  <c r="O88"/>
  <c r="O89"/>
  <c r="O90"/>
  <c r="O91"/>
  <c r="O83"/>
  <c r="M84"/>
  <c r="M85"/>
  <c r="M86"/>
  <c r="M87"/>
  <c r="M88"/>
  <c r="M89"/>
  <c r="M90"/>
  <c r="M91"/>
  <c r="M83"/>
  <c r="K84"/>
  <c r="K85"/>
  <c r="K86"/>
  <c r="K87"/>
  <c r="K88"/>
  <c r="K89"/>
  <c r="K90"/>
  <c r="K91"/>
  <c r="K83"/>
  <c r="I84"/>
  <c r="I85"/>
  <c r="I86"/>
  <c r="I87"/>
  <c r="I88"/>
  <c r="I89"/>
  <c r="I90"/>
  <c r="I91"/>
  <c r="I83"/>
  <c r="G84"/>
  <c r="G85"/>
  <c r="G86"/>
  <c r="G87"/>
  <c r="G88"/>
  <c r="G89"/>
  <c r="G90"/>
  <c r="G91"/>
  <c r="G83"/>
  <c r="E84"/>
  <c r="E85"/>
  <c r="E86"/>
  <c r="E87"/>
  <c r="E88"/>
  <c r="E89"/>
  <c r="E90"/>
  <c r="E91"/>
  <c r="E83"/>
  <c r="R5"/>
  <c r="S5" s="1"/>
  <c r="S58" i="22" l="1"/>
  <c r="S44" s="1"/>
  <c r="I113" i="9"/>
  <c r="S85"/>
  <c r="U85" s="1"/>
  <c r="S84"/>
  <c r="U84" s="1"/>
  <c r="S90"/>
  <c r="U90" s="1"/>
  <c r="S86"/>
  <c r="U86" s="1"/>
  <c r="S88"/>
  <c r="U88" s="1"/>
  <c r="S91"/>
  <c r="U91" s="1"/>
  <c r="S87"/>
  <c r="U87" s="1"/>
  <c r="S89"/>
  <c r="U89" s="1"/>
  <c r="S83"/>
  <c r="U83" s="1"/>
  <c r="E92"/>
  <c r="I92"/>
  <c r="M92"/>
  <c r="Q92"/>
  <c r="G95"/>
  <c r="K95"/>
  <c r="O95"/>
  <c r="G92"/>
  <c r="K92"/>
  <c r="O92"/>
  <c r="E95"/>
  <c r="I95"/>
  <c r="M95"/>
  <c r="Q95"/>
  <c r="Q96" l="1"/>
  <c r="Q81" s="1"/>
  <c r="I96"/>
  <c r="I81" s="1"/>
  <c r="M96"/>
  <c r="M81" s="1"/>
  <c r="E96"/>
  <c r="E81" s="1"/>
  <c r="K96"/>
  <c r="O96"/>
  <c r="O81" s="1"/>
  <c r="G96"/>
  <c r="G81" s="1"/>
</calcChain>
</file>

<file path=xl/sharedStrings.xml><?xml version="1.0" encoding="utf-8"?>
<sst xmlns="http://schemas.openxmlformats.org/spreadsheetml/2006/main" count="2685" uniqueCount="214">
  <si>
    <t>AKRITI PANDEY</t>
  </si>
  <si>
    <t>AKHIL BISHT</t>
  </si>
  <si>
    <t>AMANDEEP SINGH</t>
  </si>
  <si>
    <t>ASHISH RAWAT</t>
  </si>
  <si>
    <t>HEMANT KUMAR</t>
  </si>
  <si>
    <t>HIMANI KUKRETI</t>
  </si>
  <si>
    <t>KARAN PAL</t>
  </si>
  <si>
    <t>NEERAJ RAWAT</t>
  </si>
  <si>
    <t>NIDHI RATURI</t>
  </si>
  <si>
    <t>NIKITA NEGI</t>
  </si>
  <si>
    <t>RADHIKA</t>
  </si>
  <si>
    <t>RISHABH SAJWAN</t>
  </si>
  <si>
    <t>SNEHA BISHT</t>
  </si>
  <si>
    <t>SNEHA PANWAR</t>
  </si>
  <si>
    <t>SUBODH UNIYAL</t>
  </si>
  <si>
    <t>TANVI BISHT</t>
  </si>
  <si>
    <t>MEENAL PAINULY</t>
  </si>
  <si>
    <t>RASHIKA NEGI</t>
  </si>
  <si>
    <t>ROHINI RAKESH SINGH PAL</t>
  </si>
  <si>
    <t>DEEPALI KHAROLA</t>
  </si>
  <si>
    <t>AKASH</t>
  </si>
  <si>
    <t>SHASHWAT SHAH</t>
  </si>
  <si>
    <t>SURYANSH SEMWAL</t>
  </si>
  <si>
    <t>ADITI THAPLIYAL</t>
  </si>
  <si>
    <t>ABHISHEK NAUTIYAL</t>
  </si>
  <si>
    <t>RAJAT SINGH RAWAT</t>
  </si>
  <si>
    <t>AJAY PANWAR</t>
  </si>
  <si>
    <t>AMAN KHANDWAL</t>
  </si>
  <si>
    <t>ANAMIKA BHATT</t>
  </si>
  <si>
    <t>ANANT CHAUHAN</t>
  </si>
  <si>
    <t>ANJALI BIJALWAN</t>
  </si>
  <si>
    <t>DEEPAK SEMWAL</t>
  </si>
  <si>
    <t>DEEPANSH JAYARA</t>
  </si>
  <si>
    <t>GAURAV PANWAR</t>
  </si>
  <si>
    <t>JYOTI KANSWAL</t>
  </si>
  <si>
    <t>KABYASHREE BARUAH</t>
  </si>
  <si>
    <t>LOKENDRA SINGH</t>
  </si>
  <si>
    <t>OM SURAJ KUMAIN</t>
  </si>
  <si>
    <t>POOJA SEMWAL</t>
  </si>
  <si>
    <t>PRABHAT SINGH</t>
  </si>
  <si>
    <t>PRANJAL RAWAT</t>
  </si>
  <si>
    <t>PRIYANSHU</t>
  </si>
  <si>
    <t>PRIYANSHU NEGI</t>
  </si>
  <si>
    <t>RAJ SINGH RAGHUVANSHI</t>
  </si>
  <si>
    <t>SALONI PUNDIR</t>
  </si>
  <si>
    <t>SAURAV PUNDIR</t>
  </si>
  <si>
    <t>SHREYA RAWAT</t>
  </si>
  <si>
    <t>SUHANI</t>
  </si>
  <si>
    <t>SURBHI</t>
  </si>
  <si>
    <t>TANIYA MIYAN</t>
  </si>
  <si>
    <t>SHREYA SHAH</t>
  </si>
  <si>
    <t>RUDRANSH RANA</t>
  </si>
  <si>
    <t>TOSHIBA MIYAN</t>
  </si>
  <si>
    <t>HRITIK KUMAR</t>
  </si>
  <si>
    <t>Sl.No.</t>
  </si>
  <si>
    <t>Roll No.</t>
  </si>
  <si>
    <t>Name</t>
  </si>
  <si>
    <t xml:space="preserve">KENDRIYA VIDYALAYA NEW TEHRI TOWN </t>
  </si>
  <si>
    <t>IT</t>
  </si>
  <si>
    <t>MARKS</t>
  </si>
  <si>
    <t>GRADE</t>
  </si>
  <si>
    <t>A1</t>
  </si>
  <si>
    <t>A2</t>
  </si>
  <si>
    <t>B1</t>
  </si>
  <si>
    <t>B2</t>
  </si>
  <si>
    <t>C1</t>
  </si>
  <si>
    <t>C2</t>
  </si>
  <si>
    <t>E</t>
  </si>
  <si>
    <t>N*W</t>
  </si>
  <si>
    <t>PI</t>
  </si>
  <si>
    <t>TOTAL</t>
  </si>
  <si>
    <t>TOTAL (Main 5 Sub)</t>
  </si>
  <si>
    <t>PERCENTAGE</t>
  </si>
  <si>
    <t>D1</t>
  </si>
  <si>
    <t>D2</t>
  </si>
  <si>
    <t>ENG(184)</t>
  </si>
  <si>
    <t>HIN(002)</t>
  </si>
  <si>
    <t>MATHS Std.(041)</t>
  </si>
  <si>
    <t>MATHS Basic (241)</t>
  </si>
  <si>
    <t>SCIENCE(086)</t>
  </si>
  <si>
    <t>SO.SCI(087)</t>
  </si>
  <si>
    <t xml:space="preserve">Result Analysis X 2020 </t>
  </si>
  <si>
    <t>Students with above 60 % marks</t>
  </si>
  <si>
    <t>Students with BETWEEN 55 TO 60 % marks</t>
  </si>
  <si>
    <t>Students with Below 55% marks</t>
  </si>
  <si>
    <t>IT (402)</t>
  </si>
  <si>
    <t>Math</t>
  </si>
  <si>
    <t>C</t>
  </si>
  <si>
    <t>O</t>
  </si>
  <si>
    <t>KENDRIYA VIDYLAYA NEW TEHRI TOWN OVERALL 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</si>
  <si>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</si>
  <si>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</si>
  <si>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</si>
  <si>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</si>
  <si>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</si>
  <si>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</si>
  <si>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</si>
  <si>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</si>
  <si>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</si>
  <si>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</si>
  <si>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</si>
  <si>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</si>
  <si>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</si>
  <si>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MEAN</t>
  </si>
  <si>
    <t>SUBJECTWISE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</si>
  <si>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</si>
  <si>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</si>
  <si>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</si>
  <si>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</si>
  <si>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</si>
  <si>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</si>
  <si>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</si>
  <si>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</si>
  <si>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SCIENCE</t>
  </si>
  <si>
    <t>SOCIAL SCIENCE</t>
  </si>
  <si>
    <t>MATHEMATICS STD</t>
  </si>
  <si>
    <t>MATHEMATICS BASIC</t>
  </si>
  <si>
    <t>ENGLISH LI&amp;LIT.</t>
  </si>
  <si>
    <t>HINDI COURSE-A</t>
  </si>
  <si>
    <t>SCHOOL PI : 55.02</t>
  </si>
  <si>
    <t>PRANJAL</t>
  </si>
  <si>
    <t>SUHANI PUNDIR</t>
  </si>
  <si>
    <t>SANDEEP MAITHANI</t>
  </si>
  <si>
    <t>TANVI NEGI</t>
  </si>
  <si>
    <t>RUDRA NEGI</t>
  </si>
  <si>
    <t>PRIYANSHI</t>
  </si>
  <si>
    <t>SNEHA</t>
  </si>
  <si>
    <t>ROHIT SINGH</t>
  </si>
  <si>
    <t>SHREYA PANWAR</t>
  </si>
  <si>
    <t>SANSKRITI</t>
  </si>
  <si>
    <t>SUMIT SINGH PUNDIR</t>
  </si>
  <si>
    <t>SHIFA MANSOOR</t>
  </si>
  <si>
    <t>RADHIKA BANTHWAL</t>
  </si>
  <si>
    <t>PREETI PANWAR</t>
  </si>
  <si>
    <t>SRISHTI RAWAT</t>
  </si>
  <si>
    <t>PRIYANSHU BHATT</t>
  </si>
  <si>
    <t>UJJWAL KUMAR</t>
  </si>
  <si>
    <t>SUBHAM SINGH NEGI</t>
  </si>
  <si>
    <t>PRIYANKA GUNTHA</t>
  </si>
  <si>
    <t>YUKTI PANDEY</t>
  </si>
  <si>
    <t>SAHIL RAJ SINGH CHAUHAN</t>
  </si>
  <si>
    <t>SACHIN NAUTIYAL</t>
  </si>
  <si>
    <t>ABHISHEK BHATT</t>
  </si>
  <si>
    <t>AJAY BIJALWAN</t>
  </si>
  <si>
    <t>ANANYA BHUSHAN</t>
  </si>
  <si>
    <t>ANKIT SINGH JOGI</t>
  </si>
  <si>
    <t>ANCHAL RANGAR</t>
  </si>
  <si>
    <t>ANKITA CHAUHAN</t>
  </si>
  <si>
    <t>ANSHUL SINGH</t>
  </si>
  <si>
    <t>ARVIND RAWAT</t>
  </si>
  <si>
    <t>ASMIT KUMAR</t>
  </si>
  <si>
    <t>HIMANI BELWAL</t>
  </si>
  <si>
    <t>INSHA PARVEEN TYAGI</t>
  </si>
  <si>
    <t>KARISHMA</t>
  </si>
  <si>
    <t>KASHISH</t>
  </si>
  <si>
    <t>KESHAV KATHAIT</t>
  </si>
  <si>
    <t>KRISHNA RAWAT</t>
  </si>
  <si>
    <t>KUMARI LATA</t>
  </si>
  <si>
    <t>LUCKY</t>
  </si>
  <si>
    <t>MOHIT RAWAT</t>
  </si>
  <si>
    <t>NANDINI</t>
  </si>
  <si>
    <t>POOJA MAHAR</t>
  </si>
  <si>
    <t>PRIYANKA MEHAR</t>
  </si>
  <si>
    <t>RAJAT KUMAR</t>
  </si>
  <si>
    <t>RISHIKA NEGI</t>
  </si>
  <si>
    <t>SAIJAL KUMARI</t>
  </si>
  <si>
    <t>SAKSHI</t>
  </si>
  <si>
    <t>SAPNA</t>
  </si>
  <si>
    <t>SATAKSHI RAWAT</t>
  </si>
  <si>
    <t>SHISHAM KUMARI</t>
  </si>
  <si>
    <t>SHIVAM KAINTURA</t>
  </si>
  <si>
    <t>SMITA NEGI</t>
  </si>
  <si>
    <t>SONALI</t>
  </si>
  <si>
    <t>SUHANI BAHUGUNA</t>
  </si>
  <si>
    <t>SUMIT RAWAT</t>
  </si>
  <si>
    <t>SURAJ BHATT</t>
  </si>
  <si>
    <t>TANISHKA CHAUHAN</t>
  </si>
  <si>
    <t>TANUJA</t>
  </si>
  <si>
    <t>VEDANSH UNIYAL</t>
  </si>
  <si>
    <t>VINAYAK RANA</t>
  </si>
  <si>
    <t>AARTI SEMWAL</t>
  </si>
  <si>
    <t>AMIT SHAH</t>
  </si>
  <si>
    <t>ANCHAL CHAUHAN</t>
  </si>
  <si>
    <t>ANSHUL UNIYAL</t>
  </si>
  <si>
    <t>ASTHA JUGRAN</t>
  </si>
  <si>
    <t>DEEP KUMAR</t>
  </si>
  <si>
    <t>DIVYANSHU RAWAT</t>
  </si>
  <si>
    <t>GAURAV RAWAT</t>
  </si>
  <si>
    <t>GUNJAN PAYAL</t>
  </si>
  <si>
    <t>KRISHNA GHILDIYAL</t>
  </si>
  <si>
    <t>KULSUM ALI</t>
  </si>
  <si>
    <t>MANSI</t>
  </si>
  <si>
    <t>KUMARI MEHAK</t>
  </si>
  <si>
    <t>MONIKA</t>
  </si>
  <si>
    <t>MUSKAN SAJWAN</t>
  </si>
  <si>
    <t>NIKHIL KUMAR</t>
  </si>
  <si>
    <t xml:space="preserve">MATHS </t>
  </si>
  <si>
    <t>Result Analysis Class-X A &amp; B 2021-22</t>
  </si>
  <si>
    <t>Result Analysis Class-X B 2021-22</t>
  </si>
  <si>
    <t>M</t>
  </si>
  <si>
    <t>F</t>
  </si>
  <si>
    <t>Result Analysis Class-X A 2021-22</t>
  </si>
  <si>
    <t>NAME OF SUBJECT TEACHER</t>
  </si>
  <si>
    <t>A K SINGH</t>
  </si>
  <si>
    <t>SUSHIL KUMAR</t>
  </si>
  <si>
    <t>CHANDRAKANT</t>
  </si>
  <si>
    <t>NITU JUYAL</t>
  </si>
  <si>
    <t>GAIVI BHALLA</t>
  </si>
  <si>
    <t>C P MEENA</t>
  </si>
  <si>
    <t>PRIYANKA SHARMA</t>
  </si>
  <si>
    <t>R P SHARMA</t>
  </si>
  <si>
    <t>YOGESH KUMAR</t>
  </si>
  <si>
    <t>KIRTI JADLI</t>
  </si>
  <si>
    <t>CLASS X 2021-22 OVERALL SCHOOL RESULT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</si>
</sst>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29" applyNumberFormat="0" applyAlignment="0" applyProtection="0"/>
    <xf numFmtId="0" fontId="19" fillId="8" borderId="30" applyNumberFormat="0" applyAlignment="0" applyProtection="0"/>
    <xf numFmtId="0" fontId="20" fillId="8" borderId="29" applyNumberFormat="0" applyAlignment="0" applyProtection="0"/>
    <xf numFmtId="0" fontId="21" fillId="0" borderId="31" applyNumberFormat="0" applyFill="0" applyAlignment="0" applyProtection="0"/>
    <xf numFmtId="0" fontId="22" fillId="9" borderId="32" applyNumberFormat="0" applyAlignment="0" applyProtection="0"/>
    <xf numFmtId="0" fontId="23" fillId="0" borderId="0" applyNumberFormat="0" applyFill="0" applyBorder="0" applyAlignment="0" applyProtection="0"/>
    <xf numFmtId="0" fontId="10" fillId="10" borderId="33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5" fillId="34" borderId="0" applyNumberFormat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0" fillId="0" borderId="20" xfId="0" applyFont="1" applyBorder="1"/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/>
    <xf numFmtId="0" fontId="1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0" fillId="0" borderId="5" xfId="0" applyFont="1" applyBorder="1"/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/>
    <xf numFmtId="0" fontId="2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6" xfId="0" applyFont="1" applyBorder="1"/>
    <xf numFmtId="0" fontId="0" fillId="0" borderId="17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view="pageBreakPreview" zoomScale="60" workbookViewId="0">
      <selection sqref="A1:X16"/>
    </sheetView>
  </sheetViews>
  <sheetFormatPr defaultRowHeight="15"/>
  <cols>
    <col min="1" max="2" width="9.28515625" bestFit="1" customWidth="1"/>
    <col min="3" max="3" width="11.85546875" customWidth="1"/>
    <col min="4" max="4" width="9.28515625" bestFit="1" customWidth="1"/>
    <col min="5" max="21" width="6.5703125" customWidth="1"/>
    <col min="22" max="22" width="9.28515625" bestFit="1" customWidth="1"/>
    <col min="23" max="23" width="16.140625" bestFit="1" customWidth="1"/>
    <col min="24" max="24" width="9.42578125" bestFit="1" customWidth="1"/>
  </cols>
  <sheetData>
    <row r="1" spans="1:24" ht="23.25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23.25">
      <c r="A3" s="127" t="s">
        <v>213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63">
      <c r="A4" s="58" t="s">
        <v>90</v>
      </c>
      <c r="B4" s="58" t="s">
        <v>91</v>
      </c>
      <c r="C4" s="58" t="s">
        <v>92</v>
      </c>
      <c r="D4" s="58" t="s">
        <v>93</v>
      </c>
      <c r="E4" s="58" t="s">
        <v>94</v>
      </c>
      <c r="F4" s="58" t="s">
        <v>95</v>
      </c>
      <c r="G4" s="58" t="s">
        <v>96</v>
      </c>
      <c r="H4" s="58" t="s">
        <v>97</v>
      </c>
      <c r="I4" s="58" t="s">
        <v>98</v>
      </c>
      <c r="J4" s="58" t="s">
        <v>99</v>
      </c>
      <c r="K4" s="58" t="s">
        <v>100</v>
      </c>
      <c r="L4" s="58" t="s">
        <v>61</v>
      </c>
      <c r="M4" s="58" t="s">
        <v>62</v>
      </c>
      <c r="N4" s="58" t="s">
        <v>63</v>
      </c>
      <c r="O4" s="58" t="s">
        <v>64</v>
      </c>
      <c r="P4" s="58" t="s">
        <v>65</v>
      </c>
      <c r="Q4" s="58" t="s">
        <v>66</v>
      </c>
      <c r="R4" s="58" t="s">
        <v>73</v>
      </c>
      <c r="S4" s="58" t="s">
        <v>74</v>
      </c>
      <c r="T4" s="58" t="s">
        <v>67</v>
      </c>
      <c r="U4" s="58" t="s">
        <v>101</v>
      </c>
      <c r="V4" s="58" t="s">
        <v>102</v>
      </c>
      <c r="W4" s="58" t="s">
        <v>69</v>
      </c>
      <c r="X4" s="58" t="s">
        <v>103</v>
      </c>
    </row>
    <row r="5" spans="1:24" ht="15.75">
      <c r="A5" s="59">
        <v>76</v>
      </c>
      <c r="B5" s="59">
        <v>76</v>
      </c>
      <c r="C5" s="59">
        <v>0</v>
      </c>
      <c r="D5" s="59">
        <v>0</v>
      </c>
      <c r="E5" s="58">
        <v>100</v>
      </c>
      <c r="F5" s="59">
        <v>0</v>
      </c>
      <c r="G5" s="59">
        <v>0</v>
      </c>
      <c r="H5" s="59">
        <v>15</v>
      </c>
      <c r="I5" s="59">
        <v>24</v>
      </c>
      <c r="J5" s="59">
        <v>17</v>
      </c>
      <c r="K5" s="59">
        <v>0</v>
      </c>
      <c r="L5" s="58">
        <v>18</v>
      </c>
      <c r="M5" s="58">
        <v>49</v>
      </c>
      <c r="N5" s="58">
        <v>46</v>
      </c>
      <c r="O5" s="58">
        <v>47</v>
      </c>
      <c r="P5" s="58">
        <v>57</v>
      </c>
      <c r="Q5" s="58">
        <v>52</v>
      </c>
      <c r="R5" s="58">
        <v>34</v>
      </c>
      <c r="S5" s="58">
        <v>29</v>
      </c>
      <c r="T5" s="58">
        <v>4</v>
      </c>
      <c r="U5" s="58">
        <v>336</v>
      </c>
      <c r="V5" s="59">
        <f>8*18+7*49+6*46+5*47+4*57+3*52+2*34+1*29</f>
        <v>1479</v>
      </c>
      <c r="W5" s="59">
        <f>V5/U5*100/8</f>
        <v>55.022321428571431</v>
      </c>
      <c r="X5" s="59">
        <v>334.66</v>
      </c>
    </row>
    <row r="6" spans="1:24" ht="21">
      <c r="A6" s="57"/>
      <c r="B6" s="57"/>
      <c r="C6" s="57"/>
      <c r="D6" s="57"/>
      <c r="E6" s="57"/>
      <c r="F6" s="128" t="s">
        <v>119</v>
      </c>
      <c r="G6" s="128"/>
      <c r="H6" s="128"/>
      <c r="I6" s="128"/>
      <c r="J6" s="128"/>
      <c r="K6" s="128"/>
      <c r="L6" s="128"/>
      <c r="M6" s="128"/>
      <c r="N6" s="128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23.25">
      <c r="A8" s="127" t="s">
        <v>104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31.5">
      <c r="A9" s="58" t="s">
        <v>105</v>
      </c>
      <c r="B9" s="129" t="s">
        <v>106</v>
      </c>
      <c r="C9" s="130"/>
      <c r="D9" s="58" t="s">
        <v>90</v>
      </c>
      <c r="E9" s="58" t="s">
        <v>91</v>
      </c>
      <c r="F9" s="58" t="s">
        <v>107</v>
      </c>
      <c r="G9" s="58" t="s">
        <v>61</v>
      </c>
      <c r="H9" s="58" t="s">
        <v>62</v>
      </c>
      <c r="I9" s="58" t="s">
        <v>63</v>
      </c>
      <c r="J9" s="58" t="s">
        <v>64</v>
      </c>
      <c r="K9" s="58" t="s">
        <v>65</v>
      </c>
      <c r="L9" s="58" t="s">
        <v>66</v>
      </c>
      <c r="M9" s="58" t="s">
        <v>73</v>
      </c>
      <c r="N9" s="58" t="s">
        <v>74</v>
      </c>
      <c r="O9" s="58" t="s">
        <v>67</v>
      </c>
      <c r="P9" s="58" t="s">
        <v>108</v>
      </c>
      <c r="Q9" s="58" t="s">
        <v>109</v>
      </c>
      <c r="R9" s="58" t="s">
        <v>110</v>
      </c>
      <c r="S9" s="58" t="s">
        <v>111</v>
      </c>
      <c r="T9" s="58" t="s">
        <v>112</v>
      </c>
      <c r="U9" s="58" t="s">
        <v>100</v>
      </c>
      <c r="V9" s="58" t="s">
        <v>102</v>
      </c>
      <c r="W9" s="58" t="s">
        <v>69</v>
      </c>
      <c r="X9" s="58" t="s">
        <v>103</v>
      </c>
    </row>
    <row r="10" spans="1:24" ht="23.25" customHeight="1">
      <c r="A10" s="59">
        <v>184</v>
      </c>
      <c r="B10" s="131" t="s">
        <v>117</v>
      </c>
      <c r="C10" s="132"/>
      <c r="D10" s="62">
        <v>76</v>
      </c>
      <c r="E10" s="62">
        <v>76</v>
      </c>
      <c r="F10" s="59">
        <v>100</v>
      </c>
      <c r="G10" s="59">
        <v>6</v>
      </c>
      <c r="H10" s="59">
        <v>16</v>
      </c>
      <c r="I10" s="59">
        <v>4</v>
      </c>
      <c r="J10" s="59">
        <v>6</v>
      </c>
      <c r="K10" s="59">
        <v>12</v>
      </c>
      <c r="L10" s="59">
        <v>9</v>
      </c>
      <c r="M10" s="59">
        <v>2</v>
      </c>
      <c r="N10" s="59">
        <v>1</v>
      </c>
      <c r="O10" s="59">
        <v>0</v>
      </c>
      <c r="P10" s="59">
        <v>0</v>
      </c>
      <c r="Q10" s="59">
        <v>0</v>
      </c>
      <c r="R10" s="59">
        <v>3</v>
      </c>
      <c r="S10" s="59">
        <v>20</v>
      </c>
      <c r="T10" s="59">
        <v>22</v>
      </c>
      <c r="U10" s="59">
        <v>11</v>
      </c>
      <c r="V10" s="59">
        <f>8*G10+7*H10+6*I10+5*J10+4*K10+3*L10+2*M10+1*N10</f>
        <v>294</v>
      </c>
      <c r="W10" s="60">
        <f>V10/D10*100/8</f>
        <v>48.355263157894733</v>
      </c>
      <c r="X10" s="59">
        <v>78.41</v>
      </c>
    </row>
    <row r="11" spans="1:24" ht="23.25" customHeight="1">
      <c r="A11" s="59">
        <v>2</v>
      </c>
      <c r="B11" s="131" t="s">
        <v>118</v>
      </c>
      <c r="C11" s="132"/>
      <c r="D11" s="62">
        <v>76</v>
      </c>
      <c r="E11" s="59">
        <v>76</v>
      </c>
      <c r="F11" s="59">
        <v>100</v>
      </c>
      <c r="G11" s="59">
        <v>6</v>
      </c>
      <c r="H11" s="59">
        <v>9</v>
      </c>
      <c r="I11" s="59">
        <v>9</v>
      </c>
      <c r="J11" s="59">
        <v>10</v>
      </c>
      <c r="K11" s="59">
        <v>7</v>
      </c>
      <c r="L11" s="59">
        <v>7</v>
      </c>
      <c r="M11" s="59">
        <v>6</v>
      </c>
      <c r="N11" s="59">
        <v>2</v>
      </c>
      <c r="O11" s="59">
        <v>0</v>
      </c>
      <c r="P11" s="59">
        <v>0</v>
      </c>
      <c r="Q11" s="59">
        <v>0</v>
      </c>
      <c r="R11" s="59">
        <v>7</v>
      </c>
      <c r="S11" s="59">
        <v>17</v>
      </c>
      <c r="T11" s="59">
        <v>23</v>
      </c>
      <c r="U11" s="59">
        <v>9</v>
      </c>
      <c r="V11" s="59">
        <f t="shared" ref="V11:V16" si="0">8*G11+7*H11+6*I11+5*J11+4*K11+3*L11+2*M11+1*N11</f>
        <v>278</v>
      </c>
      <c r="W11" s="60">
        <f t="shared" ref="W11:W16" si="1">V11/D11*100/8</f>
        <v>45.723684210526315</v>
      </c>
      <c r="X11" s="59">
        <v>75.5</v>
      </c>
    </row>
    <row r="12" spans="1:24" ht="23.25" customHeight="1">
      <c r="A12" s="59">
        <v>86</v>
      </c>
      <c r="B12" s="131" t="s">
        <v>113</v>
      </c>
      <c r="C12" s="132"/>
      <c r="D12" s="62">
        <v>76</v>
      </c>
      <c r="E12" s="62">
        <v>76</v>
      </c>
      <c r="F12" s="59">
        <v>100</v>
      </c>
      <c r="G12" s="59">
        <v>1</v>
      </c>
      <c r="H12" s="59">
        <v>5</v>
      </c>
      <c r="I12" s="59">
        <v>10</v>
      </c>
      <c r="J12" s="59">
        <v>12</v>
      </c>
      <c r="K12" s="59">
        <v>9</v>
      </c>
      <c r="L12" s="59">
        <v>9</v>
      </c>
      <c r="M12" s="59">
        <v>8</v>
      </c>
      <c r="N12" s="59">
        <v>2</v>
      </c>
      <c r="O12" s="59">
        <v>0</v>
      </c>
      <c r="P12" s="59">
        <v>0</v>
      </c>
      <c r="Q12" s="59">
        <v>16</v>
      </c>
      <c r="R12" s="59">
        <v>15</v>
      </c>
      <c r="S12" s="59">
        <v>19</v>
      </c>
      <c r="T12" s="59">
        <v>6</v>
      </c>
      <c r="U12" s="59">
        <v>0</v>
      </c>
      <c r="V12" s="59">
        <f t="shared" si="0"/>
        <v>244</v>
      </c>
      <c r="W12" s="60">
        <f t="shared" si="1"/>
        <v>40.131578947368425</v>
      </c>
      <c r="X12" s="59">
        <v>55.98</v>
      </c>
    </row>
    <row r="13" spans="1:24" ht="23.25" customHeight="1">
      <c r="A13" s="59">
        <v>87</v>
      </c>
      <c r="B13" s="131" t="s">
        <v>114</v>
      </c>
      <c r="C13" s="132"/>
      <c r="D13" s="62">
        <v>76</v>
      </c>
      <c r="E13" s="62">
        <v>76</v>
      </c>
      <c r="F13" s="59">
        <v>100</v>
      </c>
      <c r="G13" s="59">
        <v>4</v>
      </c>
      <c r="H13" s="59">
        <v>14</v>
      </c>
      <c r="I13" s="59">
        <v>10</v>
      </c>
      <c r="J13" s="59">
        <v>6</v>
      </c>
      <c r="K13" s="59">
        <v>10</v>
      </c>
      <c r="L13" s="59">
        <v>5</v>
      </c>
      <c r="M13" s="59">
        <v>5</v>
      </c>
      <c r="N13" s="59">
        <v>2</v>
      </c>
      <c r="O13" s="59">
        <v>0</v>
      </c>
      <c r="P13" s="59">
        <v>0</v>
      </c>
      <c r="Q13" s="59">
        <v>0</v>
      </c>
      <c r="R13" s="59">
        <v>7</v>
      </c>
      <c r="S13" s="59">
        <v>15</v>
      </c>
      <c r="T13" s="59">
        <v>18</v>
      </c>
      <c r="U13" s="59">
        <v>16</v>
      </c>
      <c r="V13" s="59">
        <f t="shared" si="0"/>
        <v>287</v>
      </c>
      <c r="W13" s="60">
        <f t="shared" si="1"/>
        <v>47.203947368421048</v>
      </c>
      <c r="X13" s="59">
        <v>77.91</v>
      </c>
    </row>
    <row r="14" spans="1:24" ht="23.25" customHeight="1">
      <c r="A14" s="59">
        <v>41</v>
      </c>
      <c r="B14" s="131" t="s">
        <v>115</v>
      </c>
      <c r="C14" s="132"/>
      <c r="D14" s="62">
        <v>76</v>
      </c>
      <c r="E14" s="62">
        <v>76</v>
      </c>
      <c r="F14" s="59">
        <v>100</v>
      </c>
      <c r="G14" s="59">
        <v>0</v>
      </c>
      <c r="H14" s="59">
        <v>1</v>
      </c>
      <c r="I14" s="59">
        <v>4</v>
      </c>
      <c r="J14" s="59">
        <v>6</v>
      </c>
      <c r="K14" s="59">
        <v>3</v>
      </c>
      <c r="L14" s="59">
        <v>6</v>
      </c>
      <c r="M14" s="59">
        <v>2</v>
      </c>
      <c r="N14" s="59">
        <v>7</v>
      </c>
      <c r="O14" s="59">
        <v>1</v>
      </c>
      <c r="P14" s="59">
        <v>1</v>
      </c>
      <c r="Q14" s="59">
        <v>9</v>
      </c>
      <c r="R14" s="59">
        <v>9</v>
      </c>
      <c r="S14" s="59">
        <v>8</v>
      </c>
      <c r="T14" s="59">
        <v>3</v>
      </c>
      <c r="U14" s="59">
        <v>0</v>
      </c>
      <c r="V14" s="59">
        <f t="shared" si="0"/>
        <v>102</v>
      </c>
      <c r="W14" s="60">
        <f t="shared" si="1"/>
        <v>16.776315789473685</v>
      </c>
      <c r="X14" s="59">
        <v>52.13</v>
      </c>
    </row>
    <row r="15" spans="1:24" ht="23.25" customHeight="1">
      <c r="A15" s="59">
        <v>241</v>
      </c>
      <c r="B15" s="133" t="s">
        <v>116</v>
      </c>
      <c r="C15" s="133"/>
      <c r="D15" s="62">
        <v>76</v>
      </c>
      <c r="E15" s="62">
        <v>76</v>
      </c>
      <c r="F15" s="59">
        <v>84.61</v>
      </c>
      <c r="G15" s="59">
        <v>0</v>
      </c>
      <c r="H15" s="59">
        <v>0</v>
      </c>
      <c r="I15" s="59">
        <v>0</v>
      </c>
      <c r="J15" s="59">
        <v>2</v>
      </c>
      <c r="K15" s="59">
        <v>4</v>
      </c>
      <c r="L15" s="59">
        <v>5</v>
      </c>
      <c r="M15" s="59">
        <v>3</v>
      </c>
      <c r="N15" s="59">
        <v>9</v>
      </c>
      <c r="O15" s="59">
        <v>3</v>
      </c>
      <c r="P15" s="59">
        <v>3</v>
      </c>
      <c r="Q15" s="59">
        <v>12</v>
      </c>
      <c r="R15" s="59">
        <v>9</v>
      </c>
      <c r="S15" s="59">
        <v>2</v>
      </c>
      <c r="T15" s="59">
        <v>0</v>
      </c>
      <c r="U15" s="59">
        <v>0</v>
      </c>
      <c r="V15" s="59">
        <f t="shared" si="0"/>
        <v>56</v>
      </c>
      <c r="W15" s="60">
        <f t="shared" si="1"/>
        <v>9.2105263157894726</v>
      </c>
      <c r="X15" s="59">
        <v>40.76</v>
      </c>
    </row>
    <row r="16" spans="1:24" ht="24" customHeight="1">
      <c r="A16" s="59">
        <v>402</v>
      </c>
      <c r="B16" s="125" t="s">
        <v>58</v>
      </c>
      <c r="C16" s="125"/>
      <c r="D16" s="62">
        <v>76</v>
      </c>
      <c r="E16" s="62">
        <v>76</v>
      </c>
      <c r="F16" s="59">
        <v>100</v>
      </c>
      <c r="G16" s="59">
        <v>1</v>
      </c>
      <c r="H16" s="59">
        <v>4</v>
      </c>
      <c r="I16" s="59">
        <v>9</v>
      </c>
      <c r="J16" s="59">
        <v>5</v>
      </c>
      <c r="K16" s="59">
        <v>12</v>
      </c>
      <c r="L16" s="59">
        <v>11</v>
      </c>
      <c r="M16" s="59">
        <v>8</v>
      </c>
      <c r="N16" s="59">
        <v>6</v>
      </c>
      <c r="O16" s="59">
        <v>0</v>
      </c>
      <c r="P16" s="59">
        <v>0</v>
      </c>
      <c r="Q16" s="59">
        <v>0</v>
      </c>
      <c r="R16" s="59">
        <v>7</v>
      </c>
      <c r="S16" s="59">
        <v>27</v>
      </c>
      <c r="T16" s="59">
        <v>19</v>
      </c>
      <c r="U16" s="59">
        <v>3</v>
      </c>
      <c r="V16" s="59">
        <f t="shared" si="0"/>
        <v>218</v>
      </c>
      <c r="W16" s="60">
        <f t="shared" si="1"/>
        <v>35.855263157894733</v>
      </c>
      <c r="X16" s="59">
        <v>72.53</v>
      </c>
    </row>
  </sheetData>
  <mergeCells count="12">
    <mergeCell ref="B16:C16"/>
    <mergeCell ref="A1:X1"/>
    <mergeCell ref="A3:X3"/>
    <mergeCell ref="F6:N6"/>
    <mergeCell ref="A8:X8"/>
    <mergeCell ref="B9:C9"/>
    <mergeCell ref="B10:C10"/>
    <mergeCell ref="B11:C11"/>
    <mergeCell ref="B12:C12"/>
    <mergeCell ref="B13:C13"/>
    <mergeCell ref="B14:C14"/>
    <mergeCell ref="B15:C15"/>
  </mergeCells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view="pageBreakPreview" topLeftCell="A19" zoomScale="90" zoomScaleNormal="80" zoomScaleSheetLayoutView="90" workbookViewId="0">
      <selection activeCell="C17" sqref="C17"/>
    </sheetView>
  </sheetViews>
  <sheetFormatPr defaultRowHeight="15"/>
  <cols>
    <col min="1" max="1" width="6.42578125" style="1" bestFit="1" customWidth="1"/>
    <col min="2" max="2" width="11.140625" style="8" bestFit="1" customWidth="1"/>
    <col min="3" max="3" width="20.28515625" customWidth="1"/>
    <col min="4" max="4" width="7.5703125" style="5" bestFit="1" customWidth="1"/>
    <col min="5" max="19" width="8.85546875" style="5" customWidth="1"/>
  </cols>
  <sheetData>
    <row r="1" spans="1:19" ht="15" customHeight="1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.75">
      <c r="A2" s="138" t="s">
        <v>197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8.75" customHeight="1">
      <c r="A3" s="3" t="s">
        <v>54</v>
      </c>
      <c r="B3" s="3" t="s">
        <v>55</v>
      </c>
      <c r="C3" s="2" t="s">
        <v>56</v>
      </c>
      <c r="D3" s="134" t="s">
        <v>75</v>
      </c>
      <c r="E3" s="135"/>
      <c r="F3" s="134" t="s">
        <v>76</v>
      </c>
      <c r="G3" s="135"/>
      <c r="H3" s="134" t="s">
        <v>196</v>
      </c>
      <c r="I3" s="135"/>
      <c r="J3" s="134" t="s">
        <v>78</v>
      </c>
      <c r="K3" s="135"/>
      <c r="L3" s="134" t="s">
        <v>79</v>
      </c>
      <c r="M3" s="135"/>
      <c r="N3" s="134" t="s">
        <v>80</v>
      </c>
      <c r="O3" s="135"/>
      <c r="P3" s="134" t="s">
        <v>58</v>
      </c>
      <c r="Q3" s="135"/>
      <c r="R3" s="136" t="s">
        <v>71</v>
      </c>
      <c r="S3" s="136" t="s">
        <v>72</v>
      </c>
    </row>
    <row r="4" spans="1:19" ht="41.25" customHeight="1">
      <c r="A4" s="3"/>
      <c r="B4" s="3"/>
      <c r="C4" s="2"/>
      <c r="D4" s="11" t="s">
        <v>59</v>
      </c>
      <c r="E4" s="11" t="s">
        <v>60</v>
      </c>
      <c r="F4" s="11" t="s">
        <v>59</v>
      </c>
      <c r="G4" s="11" t="s">
        <v>60</v>
      </c>
      <c r="H4" s="12" t="s">
        <v>59</v>
      </c>
      <c r="I4" s="12" t="s">
        <v>60</v>
      </c>
      <c r="J4" s="12" t="s">
        <v>59</v>
      </c>
      <c r="K4" s="12" t="s">
        <v>60</v>
      </c>
      <c r="L4" s="11" t="s">
        <v>59</v>
      </c>
      <c r="M4" s="11" t="s">
        <v>60</v>
      </c>
      <c r="N4" s="11" t="s">
        <v>59</v>
      </c>
      <c r="O4" s="11" t="s">
        <v>60</v>
      </c>
      <c r="P4" s="11" t="s">
        <v>59</v>
      </c>
      <c r="Q4" s="11" t="s">
        <v>60</v>
      </c>
      <c r="R4" s="136"/>
      <c r="S4" s="136"/>
    </row>
    <row r="5" spans="1:19" ht="14.25" customHeight="1">
      <c r="A5" s="4">
        <v>1</v>
      </c>
      <c r="B5" s="63">
        <v>25140077</v>
      </c>
      <c r="C5" s="64" t="s">
        <v>120</v>
      </c>
      <c r="D5" s="65">
        <v>81</v>
      </c>
      <c r="E5" s="65" t="s">
        <v>63</v>
      </c>
      <c r="F5" s="66">
        <v>95</v>
      </c>
      <c r="G5" s="66" t="s">
        <v>61</v>
      </c>
      <c r="H5" s="103">
        <v>85</v>
      </c>
      <c r="I5" s="103" t="s">
        <v>62</v>
      </c>
      <c r="J5" s="13"/>
      <c r="K5" s="13"/>
      <c r="L5" s="67">
        <v>93</v>
      </c>
      <c r="M5" s="67" t="s">
        <v>61</v>
      </c>
      <c r="N5" s="68">
        <v>87</v>
      </c>
      <c r="O5" s="68" t="s">
        <v>62</v>
      </c>
      <c r="P5" s="69">
        <v>89</v>
      </c>
      <c r="Q5" s="69" t="s">
        <v>62</v>
      </c>
      <c r="R5" s="13">
        <f>SUM(D5:O5)</f>
        <v>441</v>
      </c>
      <c r="S5" s="13">
        <f>R5/5</f>
        <v>88.2</v>
      </c>
    </row>
    <row r="6" spans="1:19" ht="14.25" customHeight="1">
      <c r="A6" s="4">
        <v>2</v>
      </c>
      <c r="B6" s="63">
        <v>25140093</v>
      </c>
      <c r="C6" s="64" t="s">
        <v>121</v>
      </c>
      <c r="D6" s="65">
        <v>84</v>
      </c>
      <c r="E6" s="65" t="s">
        <v>63</v>
      </c>
      <c r="F6" s="66">
        <v>93</v>
      </c>
      <c r="G6" s="66" t="s">
        <v>61</v>
      </c>
      <c r="H6" s="103">
        <v>84</v>
      </c>
      <c r="I6" s="103" t="s">
        <v>62</v>
      </c>
      <c r="J6" s="13"/>
      <c r="K6" s="13"/>
      <c r="L6" s="67">
        <v>77</v>
      </c>
      <c r="M6" s="67" t="s">
        <v>63</v>
      </c>
      <c r="N6" s="68">
        <v>89</v>
      </c>
      <c r="O6" s="68" t="s">
        <v>62</v>
      </c>
      <c r="P6" s="69">
        <v>79</v>
      </c>
      <c r="Q6" s="69" t="s">
        <v>64</v>
      </c>
      <c r="R6" s="13">
        <f t="shared" ref="R6:R69" si="0">SUM(D6:O6)</f>
        <v>427</v>
      </c>
      <c r="S6" s="13">
        <f t="shared" ref="S6:S69" si="1">R6/5</f>
        <v>85.4</v>
      </c>
    </row>
    <row r="7" spans="1:19" ht="14.25" customHeight="1">
      <c r="A7" s="61">
        <v>3</v>
      </c>
      <c r="B7" s="63">
        <v>25140086</v>
      </c>
      <c r="C7" s="64" t="s">
        <v>122</v>
      </c>
      <c r="D7" s="65">
        <v>75</v>
      </c>
      <c r="E7" s="65" t="s">
        <v>64</v>
      </c>
      <c r="F7" s="66">
        <v>84</v>
      </c>
      <c r="G7" s="66" t="s">
        <v>63</v>
      </c>
      <c r="H7" s="13"/>
      <c r="I7" s="13"/>
      <c r="J7" s="103">
        <v>78</v>
      </c>
      <c r="K7" s="103" t="s">
        <v>61</v>
      </c>
      <c r="L7" s="67">
        <v>93</v>
      </c>
      <c r="M7" s="67" t="s">
        <v>61</v>
      </c>
      <c r="N7" s="68">
        <v>92</v>
      </c>
      <c r="O7" s="68" t="s">
        <v>62</v>
      </c>
      <c r="P7" s="69">
        <v>75</v>
      </c>
      <c r="Q7" s="69" t="s">
        <v>64</v>
      </c>
      <c r="R7" s="13">
        <f t="shared" si="0"/>
        <v>422</v>
      </c>
      <c r="S7" s="13">
        <f t="shared" si="1"/>
        <v>84.4</v>
      </c>
    </row>
    <row r="8" spans="1:19" ht="14.25" customHeight="1">
      <c r="A8" s="61">
        <v>4</v>
      </c>
      <c r="B8" s="63">
        <v>25140095</v>
      </c>
      <c r="C8" s="64" t="s">
        <v>123</v>
      </c>
      <c r="D8" s="65">
        <v>84</v>
      </c>
      <c r="E8" s="65" t="s">
        <v>63</v>
      </c>
      <c r="F8" s="66">
        <v>88</v>
      </c>
      <c r="G8" s="66" t="s">
        <v>62</v>
      </c>
      <c r="H8" s="13"/>
      <c r="I8" s="13"/>
      <c r="J8" s="103">
        <v>77</v>
      </c>
      <c r="K8" s="103" t="s">
        <v>61</v>
      </c>
      <c r="L8" s="67">
        <v>82</v>
      </c>
      <c r="M8" s="67" t="s">
        <v>63</v>
      </c>
      <c r="N8" s="68">
        <v>91</v>
      </c>
      <c r="O8" s="68" t="s">
        <v>62</v>
      </c>
      <c r="P8" s="69">
        <v>77</v>
      </c>
      <c r="Q8" s="69" t="s">
        <v>64</v>
      </c>
      <c r="R8" s="13">
        <f t="shared" si="0"/>
        <v>422</v>
      </c>
      <c r="S8" s="13">
        <f t="shared" si="1"/>
        <v>84.4</v>
      </c>
    </row>
    <row r="9" spans="1:19" ht="14.25" customHeight="1">
      <c r="A9" s="61">
        <v>5</v>
      </c>
      <c r="B9" s="63">
        <v>25140083</v>
      </c>
      <c r="C9" s="64" t="s">
        <v>124</v>
      </c>
      <c r="D9" s="65">
        <v>78</v>
      </c>
      <c r="E9" s="65" t="s">
        <v>64</v>
      </c>
      <c r="F9" s="66">
        <v>86</v>
      </c>
      <c r="G9" s="66" t="s">
        <v>62</v>
      </c>
      <c r="H9" s="103">
        <v>79</v>
      </c>
      <c r="I9" s="103" t="s">
        <v>63</v>
      </c>
      <c r="J9" s="13"/>
      <c r="K9" s="13"/>
      <c r="L9" s="67">
        <v>83</v>
      </c>
      <c r="M9" s="67" t="s">
        <v>62</v>
      </c>
      <c r="N9" s="68">
        <v>85</v>
      </c>
      <c r="O9" s="68" t="s">
        <v>63</v>
      </c>
      <c r="P9" s="69">
        <v>81</v>
      </c>
      <c r="Q9" s="69" t="s">
        <v>63</v>
      </c>
      <c r="R9" s="13">
        <f t="shared" si="0"/>
        <v>411</v>
      </c>
      <c r="S9" s="13">
        <f t="shared" si="1"/>
        <v>82.2</v>
      </c>
    </row>
    <row r="10" spans="1:19" ht="14.25" customHeight="1">
      <c r="A10" s="61">
        <v>6</v>
      </c>
      <c r="B10" s="63">
        <v>25140080</v>
      </c>
      <c r="C10" s="64" t="s">
        <v>125</v>
      </c>
      <c r="D10" s="65">
        <v>82</v>
      </c>
      <c r="E10" s="65" t="s">
        <v>63</v>
      </c>
      <c r="F10" s="66">
        <v>85</v>
      </c>
      <c r="G10" s="66" t="s">
        <v>63</v>
      </c>
      <c r="H10" s="13"/>
      <c r="I10" s="13"/>
      <c r="J10" s="103">
        <v>76</v>
      </c>
      <c r="K10" s="103" t="s">
        <v>61</v>
      </c>
      <c r="L10" s="67">
        <v>82</v>
      </c>
      <c r="M10" s="67" t="s">
        <v>63</v>
      </c>
      <c r="N10" s="68">
        <v>83</v>
      </c>
      <c r="O10" s="68" t="s">
        <v>63</v>
      </c>
      <c r="P10" s="69">
        <v>75</v>
      </c>
      <c r="Q10" s="69" t="s">
        <v>64</v>
      </c>
      <c r="R10" s="13">
        <f t="shared" si="0"/>
        <v>408</v>
      </c>
      <c r="S10" s="13">
        <f t="shared" si="1"/>
        <v>81.599999999999994</v>
      </c>
    </row>
    <row r="11" spans="1:19" ht="14.25" customHeight="1">
      <c r="A11" s="61">
        <v>7</v>
      </c>
      <c r="B11" s="63">
        <v>25140090</v>
      </c>
      <c r="C11" s="64" t="s">
        <v>126</v>
      </c>
      <c r="D11" s="65">
        <v>84</v>
      </c>
      <c r="E11" s="65" t="s">
        <v>63</v>
      </c>
      <c r="F11" s="66">
        <v>89</v>
      </c>
      <c r="G11" s="66" t="s">
        <v>62</v>
      </c>
      <c r="H11" s="13"/>
      <c r="I11" s="13"/>
      <c r="J11" s="103">
        <v>54</v>
      </c>
      <c r="K11" s="103" t="s">
        <v>64</v>
      </c>
      <c r="L11" s="67">
        <v>83</v>
      </c>
      <c r="M11" s="67" t="s">
        <v>62</v>
      </c>
      <c r="N11" s="68">
        <v>84</v>
      </c>
      <c r="O11" s="68" t="s">
        <v>63</v>
      </c>
      <c r="P11" s="69">
        <v>79</v>
      </c>
      <c r="Q11" s="69" t="s">
        <v>64</v>
      </c>
      <c r="R11" s="13">
        <f t="shared" si="0"/>
        <v>394</v>
      </c>
      <c r="S11" s="13">
        <f t="shared" si="1"/>
        <v>78.8</v>
      </c>
    </row>
    <row r="12" spans="1:19" ht="14.25" customHeight="1">
      <c r="A12" s="61">
        <v>8</v>
      </c>
      <c r="B12" s="63">
        <v>25140098</v>
      </c>
      <c r="C12" s="64" t="s">
        <v>127</v>
      </c>
      <c r="D12" s="65">
        <v>79</v>
      </c>
      <c r="E12" s="65" t="s">
        <v>64</v>
      </c>
      <c r="F12" s="66">
        <v>74</v>
      </c>
      <c r="G12" s="66" t="s">
        <v>65</v>
      </c>
      <c r="H12" s="103">
        <v>72</v>
      </c>
      <c r="I12" s="103" t="s">
        <v>63</v>
      </c>
      <c r="J12" s="13"/>
      <c r="K12" s="13"/>
      <c r="L12" s="67">
        <v>78</v>
      </c>
      <c r="M12" s="67" t="s">
        <v>63</v>
      </c>
      <c r="N12" s="68">
        <v>91</v>
      </c>
      <c r="O12" s="68" t="s">
        <v>62</v>
      </c>
      <c r="P12" s="69">
        <v>85</v>
      </c>
      <c r="Q12" s="69" t="s">
        <v>63</v>
      </c>
      <c r="R12" s="13">
        <f t="shared" si="0"/>
        <v>394</v>
      </c>
      <c r="S12" s="13">
        <f t="shared" si="1"/>
        <v>78.8</v>
      </c>
    </row>
    <row r="13" spans="1:19" ht="14.25" customHeight="1">
      <c r="A13" s="61">
        <v>9</v>
      </c>
      <c r="B13" s="63">
        <v>25140089</v>
      </c>
      <c r="C13" s="64" t="s">
        <v>128</v>
      </c>
      <c r="D13" s="65">
        <v>80</v>
      </c>
      <c r="E13" s="65" t="s">
        <v>64</v>
      </c>
      <c r="F13" s="66">
        <v>90</v>
      </c>
      <c r="G13" s="66" t="s">
        <v>62</v>
      </c>
      <c r="H13" s="13"/>
      <c r="I13" s="13"/>
      <c r="J13" s="103">
        <v>58</v>
      </c>
      <c r="K13" s="103" t="s">
        <v>63</v>
      </c>
      <c r="L13" s="67">
        <v>78</v>
      </c>
      <c r="M13" s="67" t="s">
        <v>63</v>
      </c>
      <c r="N13" s="68">
        <v>87</v>
      </c>
      <c r="O13" s="68" t="s">
        <v>62</v>
      </c>
      <c r="P13" s="69">
        <v>79</v>
      </c>
      <c r="Q13" s="69" t="s">
        <v>64</v>
      </c>
      <c r="R13" s="13">
        <f t="shared" si="0"/>
        <v>393</v>
      </c>
      <c r="S13" s="13">
        <f t="shared" si="1"/>
        <v>78.599999999999994</v>
      </c>
    </row>
    <row r="14" spans="1:19" ht="14.25" customHeight="1">
      <c r="A14" s="61">
        <v>10</v>
      </c>
      <c r="B14" s="63">
        <v>25140087</v>
      </c>
      <c r="C14" s="64" t="s">
        <v>129</v>
      </c>
      <c r="D14" s="65">
        <v>83</v>
      </c>
      <c r="E14" s="65" t="s">
        <v>63</v>
      </c>
      <c r="F14" s="66">
        <v>74</v>
      </c>
      <c r="G14" s="66" t="s">
        <v>65</v>
      </c>
      <c r="H14" s="13"/>
      <c r="I14" s="13"/>
      <c r="J14" s="103">
        <v>69</v>
      </c>
      <c r="K14" s="103" t="s">
        <v>62</v>
      </c>
      <c r="L14" s="67">
        <v>77</v>
      </c>
      <c r="M14" s="67" t="s">
        <v>63</v>
      </c>
      <c r="N14" s="68">
        <v>77</v>
      </c>
      <c r="O14" s="68" t="s">
        <v>64</v>
      </c>
      <c r="P14" s="69">
        <v>62</v>
      </c>
      <c r="Q14" s="69" t="s">
        <v>73</v>
      </c>
      <c r="R14" s="13">
        <f t="shared" si="0"/>
        <v>380</v>
      </c>
      <c r="S14" s="13">
        <f t="shared" si="1"/>
        <v>76</v>
      </c>
    </row>
    <row r="15" spans="1:19" ht="14.25" customHeight="1">
      <c r="A15" s="61">
        <v>11</v>
      </c>
      <c r="B15" s="63">
        <v>25140094</v>
      </c>
      <c r="C15" s="64" t="s">
        <v>130</v>
      </c>
      <c r="D15" s="65">
        <v>69</v>
      </c>
      <c r="E15" s="65" t="s">
        <v>65</v>
      </c>
      <c r="F15" s="66">
        <v>93</v>
      </c>
      <c r="G15" s="66" t="s">
        <v>61</v>
      </c>
      <c r="H15" s="13"/>
      <c r="I15" s="13"/>
      <c r="J15" s="103">
        <v>65</v>
      </c>
      <c r="K15" s="103" t="s">
        <v>62</v>
      </c>
      <c r="L15" s="67">
        <v>69</v>
      </c>
      <c r="M15" s="67" t="s">
        <v>64</v>
      </c>
      <c r="N15" s="68">
        <v>79</v>
      </c>
      <c r="O15" s="68" t="s">
        <v>64</v>
      </c>
      <c r="P15" s="69">
        <v>73</v>
      </c>
      <c r="Q15" s="69" t="s">
        <v>65</v>
      </c>
      <c r="R15" s="13">
        <f t="shared" si="0"/>
        <v>375</v>
      </c>
      <c r="S15" s="13">
        <f t="shared" si="1"/>
        <v>75</v>
      </c>
    </row>
    <row r="16" spans="1:19" ht="14.25" customHeight="1">
      <c r="A16" s="61">
        <v>12</v>
      </c>
      <c r="B16" s="63">
        <v>25140088</v>
      </c>
      <c r="C16" s="64" t="s">
        <v>131</v>
      </c>
      <c r="D16" s="65">
        <v>75</v>
      </c>
      <c r="E16" s="65" t="s">
        <v>64</v>
      </c>
      <c r="F16" s="66">
        <v>92</v>
      </c>
      <c r="G16" s="66" t="s">
        <v>61</v>
      </c>
      <c r="H16" s="103">
        <v>58</v>
      </c>
      <c r="I16" s="103" t="s">
        <v>65</v>
      </c>
      <c r="J16" s="13"/>
      <c r="K16" s="13"/>
      <c r="L16" s="67">
        <v>78</v>
      </c>
      <c r="M16" s="67" t="s">
        <v>63</v>
      </c>
      <c r="N16" s="68">
        <v>70</v>
      </c>
      <c r="O16" s="68" t="s">
        <v>65</v>
      </c>
      <c r="P16" s="69">
        <v>74</v>
      </c>
      <c r="Q16" s="69" t="s">
        <v>65</v>
      </c>
      <c r="R16" s="13">
        <f t="shared" si="0"/>
        <v>373</v>
      </c>
      <c r="S16" s="13">
        <f t="shared" si="1"/>
        <v>74.599999999999994</v>
      </c>
    </row>
    <row r="17" spans="1:19" ht="14.25" customHeight="1">
      <c r="A17" s="61">
        <v>13</v>
      </c>
      <c r="B17" s="63">
        <v>25140082</v>
      </c>
      <c r="C17" s="64" t="s">
        <v>132</v>
      </c>
      <c r="D17" s="65">
        <v>72</v>
      </c>
      <c r="E17" s="65" t="s">
        <v>65</v>
      </c>
      <c r="F17" s="66">
        <v>88</v>
      </c>
      <c r="G17" s="66" t="s">
        <v>62</v>
      </c>
      <c r="H17" s="13"/>
      <c r="I17" s="13"/>
      <c r="J17" s="103">
        <v>57</v>
      </c>
      <c r="K17" s="103" t="s">
        <v>63</v>
      </c>
      <c r="L17" s="67">
        <v>71</v>
      </c>
      <c r="M17" s="67" t="s">
        <v>64</v>
      </c>
      <c r="N17" s="68">
        <v>72</v>
      </c>
      <c r="O17" s="68" t="s">
        <v>65</v>
      </c>
      <c r="P17" s="69">
        <v>65</v>
      </c>
      <c r="Q17" s="69" t="s">
        <v>73</v>
      </c>
      <c r="R17" s="13">
        <f t="shared" si="0"/>
        <v>360</v>
      </c>
      <c r="S17" s="13">
        <f t="shared" si="1"/>
        <v>72</v>
      </c>
    </row>
    <row r="18" spans="1:19" ht="14.25" customHeight="1">
      <c r="A18" s="61">
        <v>14</v>
      </c>
      <c r="B18" s="63">
        <v>25140078</v>
      </c>
      <c r="C18" s="64" t="s">
        <v>133</v>
      </c>
      <c r="D18" s="65">
        <v>74</v>
      </c>
      <c r="E18" s="65" t="s">
        <v>65</v>
      </c>
      <c r="F18" s="66">
        <v>89</v>
      </c>
      <c r="G18" s="66" t="s">
        <v>62</v>
      </c>
      <c r="H18" s="103">
        <v>57</v>
      </c>
      <c r="I18" s="103" t="s">
        <v>65</v>
      </c>
      <c r="J18" s="13"/>
      <c r="K18" s="13"/>
      <c r="L18" s="67">
        <v>59</v>
      </c>
      <c r="M18" s="67" t="s">
        <v>65</v>
      </c>
      <c r="N18" s="68">
        <v>60</v>
      </c>
      <c r="O18" s="68" t="s">
        <v>66</v>
      </c>
      <c r="P18" s="69">
        <v>75</v>
      </c>
      <c r="Q18" s="69" t="s">
        <v>64</v>
      </c>
      <c r="R18" s="13">
        <f t="shared" si="0"/>
        <v>339</v>
      </c>
      <c r="S18" s="13">
        <f t="shared" si="1"/>
        <v>67.8</v>
      </c>
    </row>
    <row r="19" spans="1:19" ht="14.25" customHeight="1">
      <c r="A19" s="61">
        <v>15</v>
      </c>
      <c r="B19" s="63">
        <v>25140091</v>
      </c>
      <c r="C19" s="64" t="s">
        <v>134</v>
      </c>
      <c r="D19" s="65">
        <v>71</v>
      </c>
      <c r="E19" s="65" t="s">
        <v>65</v>
      </c>
      <c r="F19" s="66">
        <v>87</v>
      </c>
      <c r="G19" s="66" t="s">
        <v>62</v>
      </c>
      <c r="H19" s="13"/>
      <c r="I19" s="13"/>
      <c r="J19" s="103">
        <v>45</v>
      </c>
      <c r="K19" s="103" t="s">
        <v>65</v>
      </c>
      <c r="L19" s="67">
        <v>70</v>
      </c>
      <c r="M19" s="67" t="s">
        <v>64</v>
      </c>
      <c r="N19" s="68">
        <v>62</v>
      </c>
      <c r="O19" s="68" t="s">
        <v>66</v>
      </c>
      <c r="P19" s="69">
        <v>77</v>
      </c>
      <c r="Q19" s="69" t="s">
        <v>64</v>
      </c>
      <c r="R19" s="13">
        <f t="shared" si="0"/>
        <v>335</v>
      </c>
      <c r="S19" s="13">
        <f t="shared" si="1"/>
        <v>67</v>
      </c>
    </row>
    <row r="20" spans="1:19" ht="14.25" customHeight="1">
      <c r="A20" s="61">
        <v>16</v>
      </c>
      <c r="B20" s="63">
        <v>25140081</v>
      </c>
      <c r="C20" s="64" t="s">
        <v>135</v>
      </c>
      <c r="D20" s="65">
        <v>62</v>
      </c>
      <c r="E20" s="65" t="s">
        <v>66</v>
      </c>
      <c r="F20" s="66">
        <v>89</v>
      </c>
      <c r="G20" s="66" t="s">
        <v>62</v>
      </c>
      <c r="H20" s="103">
        <v>45</v>
      </c>
      <c r="I20" s="103" t="s">
        <v>73</v>
      </c>
      <c r="J20" s="13"/>
      <c r="K20" s="13"/>
      <c r="L20" s="67">
        <v>70</v>
      </c>
      <c r="M20" s="67" t="s">
        <v>64</v>
      </c>
      <c r="N20" s="68">
        <v>67</v>
      </c>
      <c r="O20" s="68" t="s">
        <v>65</v>
      </c>
      <c r="P20" s="69">
        <v>77</v>
      </c>
      <c r="Q20" s="69" t="s">
        <v>64</v>
      </c>
      <c r="R20" s="13">
        <f t="shared" si="0"/>
        <v>333</v>
      </c>
      <c r="S20" s="13">
        <f t="shared" si="1"/>
        <v>66.599999999999994</v>
      </c>
    </row>
    <row r="21" spans="1:19" ht="14.25" customHeight="1">
      <c r="A21" s="61">
        <v>17</v>
      </c>
      <c r="B21" s="63">
        <v>25140096</v>
      </c>
      <c r="C21" s="64" t="s">
        <v>136</v>
      </c>
      <c r="D21" s="65">
        <v>70</v>
      </c>
      <c r="E21" s="65" t="s">
        <v>65</v>
      </c>
      <c r="F21" s="66">
        <v>83</v>
      </c>
      <c r="G21" s="66" t="s">
        <v>63</v>
      </c>
      <c r="H21" s="103">
        <v>49</v>
      </c>
      <c r="I21" s="103" t="s">
        <v>66</v>
      </c>
      <c r="J21" s="13"/>
      <c r="K21" s="13"/>
      <c r="L21" s="67">
        <v>56</v>
      </c>
      <c r="M21" s="67" t="s">
        <v>65</v>
      </c>
      <c r="N21" s="68">
        <v>60</v>
      </c>
      <c r="O21" s="68" t="s">
        <v>66</v>
      </c>
      <c r="P21" s="69">
        <v>56</v>
      </c>
      <c r="Q21" s="69" t="s">
        <v>74</v>
      </c>
      <c r="R21" s="13">
        <f t="shared" si="0"/>
        <v>318</v>
      </c>
      <c r="S21" s="13">
        <f t="shared" si="1"/>
        <v>63.6</v>
      </c>
    </row>
    <row r="22" spans="1:19" ht="14.25" customHeight="1">
      <c r="A22" s="61">
        <v>18</v>
      </c>
      <c r="B22" s="63">
        <v>25140092</v>
      </c>
      <c r="C22" s="64" t="s">
        <v>137</v>
      </c>
      <c r="D22" s="65">
        <v>68</v>
      </c>
      <c r="E22" s="65" t="s">
        <v>66</v>
      </c>
      <c r="F22" s="66">
        <v>65</v>
      </c>
      <c r="G22" s="66" t="s">
        <v>66</v>
      </c>
      <c r="H22" s="103">
        <v>42</v>
      </c>
      <c r="I22" s="103" t="s">
        <v>73</v>
      </c>
      <c r="J22" s="13"/>
      <c r="K22" s="13"/>
      <c r="L22" s="67">
        <v>61</v>
      </c>
      <c r="M22" s="67" t="s">
        <v>65</v>
      </c>
      <c r="N22" s="68">
        <v>69</v>
      </c>
      <c r="O22" s="68" t="s">
        <v>65</v>
      </c>
      <c r="P22" s="69">
        <v>68</v>
      </c>
      <c r="Q22" s="69" t="s">
        <v>66</v>
      </c>
      <c r="R22" s="13">
        <f t="shared" si="0"/>
        <v>305</v>
      </c>
      <c r="S22" s="13">
        <f t="shared" si="1"/>
        <v>61</v>
      </c>
    </row>
    <row r="23" spans="1:19" ht="14.25" customHeight="1">
      <c r="A23" s="61">
        <v>19</v>
      </c>
      <c r="B23" s="63">
        <v>25140079</v>
      </c>
      <c r="C23" s="64" t="s">
        <v>138</v>
      </c>
      <c r="D23" s="65">
        <v>59</v>
      </c>
      <c r="E23" s="65" t="s">
        <v>73</v>
      </c>
      <c r="F23" s="66">
        <v>80</v>
      </c>
      <c r="G23" s="66" t="s">
        <v>64</v>
      </c>
      <c r="H23" s="103">
        <v>45</v>
      </c>
      <c r="I23" s="103" t="s">
        <v>73</v>
      </c>
      <c r="J23" s="13"/>
      <c r="K23" s="13"/>
      <c r="L23" s="67">
        <v>60</v>
      </c>
      <c r="M23" s="67" t="s">
        <v>65</v>
      </c>
      <c r="N23" s="68">
        <v>51</v>
      </c>
      <c r="O23" s="68" t="s">
        <v>73</v>
      </c>
      <c r="P23" s="69">
        <v>58</v>
      </c>
      <c r="Q23" s="69" t="s">
        <v>74</v>
      </c>
      <c r="R23" s="13">
        <f t="shared" si="0"/>
        <v>295</v>
      </c>
      <c r="S23" s="13">
        <f t="shared" si="1"/>
        <v>59</v>
      </c>
    </row>
    <row r="24" spans="1:19" ht="14.25" customHeight="1">
      <c r="A24" s="61">
        <v>20</v>
      </c>
      <c r="B24" s="63">
        <v>25140097</v>
      </c>
      <c r="C24" s="64" t="s">
        <v>139</v>
      </c>
      <c r="D24" s="65">
        <v>71</v>
      </c>
      <c r="E24" s="65" t="s">
        <v>65</v>
      </c>
      <c r="F24" s="66">
        <v>75</v>
      </c>
      <c r="G24" s="66" t="s">
        <v>65</v>
      </c>
      <c r="H24" s="13"/>
      <c r="I24" s="13"/>
      <c r="J24" s="103">
        <v>39</v>
      </c>
      <c r="K24" s="103" t="s">
        <v>73</v>
      </c>
      <c r="L24" s="67">
        <v>36</v>
      </c>
      <c r="M24" s="67" t="s">
        <v>74</v>
      </c>
      <c r="N24" s="68">
        <v>52</v>
      </c>
      <c r="O24" s="68" t="s">
        <v>73</v>
      </c>
      <c r="P24" s="69">
        <v>58</v>
      </c>
      <c r="Q24" s="69" t="s">
        <v>74</v>
      </c>
      <c r="R24" s="13">
        <f t="shared" si="0"/>
        <v>273</v>
      </c>
      <c r="S24" s="13">
        <f t="shared" si="1"/>
        <v>54.6</v>
      </c>
    </row>
    <row r="25" spans="1:19" ht="14.25" customHeight="1">
      <c r="A25" s="61">
        <v>21</v>
      </c>
      <c r="B25" s="63">
        <v>25140085</v>
      </c>
      <c r="C25" s="64" t="s">
        <v>140</v>
      </c>
      <c r="D25" s="65">
        <v>57</v>
      </c>
      <c r="E25" s="65" t="s">
        <v>73</v>
      </c>
      <c r="F25" s="66">
        <v>68</v>
      </c>
      <c r="G25" s="66" t="s">
        <v>66</v>
      </c>
      <c r="H25" s="13"/>
      <c r="I25" s="13"/>
      <c r="J25" s="103">
        <v>35</v>
      </c>
      <c r="K25" s="103" t="s">
        <v>73</v>
      </c>
      <c r="L25" s="67">
        <v>54</v>
      </c>
      <c r="M25" s="67" t="s">
        <v>66</v>
      </c>
      <c r="N25" s="68">
        <v>47</v>
      </c>
      <c r="O25" s="68" t="s">
        <v>74</v>
      </c>
      <c r="P25" s="69">
        <v>59</v>
      </c>
      <c r="Q25" s="69" t="s">
        <v>74</v>
      </c>
      <c r="R25" s="13">
        <f t="shared" si="0"/>
        <v>261</v>
      </c>
      <c r="S25" s="13">
        <f t="shared" si="1"/>
        <v>52.2</v>
      </c>
    </row>
    <row r="26" spans="1:19" ht="14.25" customHeight="1">
      <c r="A26" s="61">
        <v>22</v>
      </c>
      <c r="B26" s="63">
        <v>25140084</v>
      </c>
      <c r="C26" s="64" t="s">
        <v>141</v>
      </c>
      <c r="D26" s="65">
        <v>53</v>
      </c>
      <c r="E26" s="65" t="s">
        <v>73</v>
      </c>
      <c r="F26" s="66">
        <v>66</v>
      </c>
      <c r="G26" s="66" t="s">
        <v>66</v>
      </c>
      <c r="H26" s="103">
        <v>29</v>
      </c>
      <c r="I26" s="103" t="s">
        <v>67</v>
      </c>
      <c r="J26" s="13"/>
      <c r="K26" s="13"/>
      <c r="L26" s="67">
        <v>51</v>
      </c>
      <c r="M26" s="67" t="s">
        <v>66</v>
      </c>
      <c r="N26" s="68">
        <v>47</v>
      </c>
      <c r="O26" s="68" t="s">
        <v>74</v>
      </c>
      <c r="P26" s="69">
        <v>64</v>
      </c>
      <c r="Q26" s="69" t="s">
        <v>73</v>
      </c>
      <c r="R26" s="13">
        <f t="shared" si="0"/>
        <v>246</v>
      </c>
      <c r="S26" s="13">
        <f t="shared" si="1"/>
        <v>49.2</v>
      </c>
    </row>
    <row r="27" spans="1:19" ht="14.25" customHeight="1">
      <c r="A27" s="61">
        <v>23</v>
      </c>
      <c r="B27" s="63">
        <v>25140023</v>
      </c>
      <c r="C27" s="64" t="s">
        <v>142</v>
      </c>
      <c r="D27" s="65">
        <v>71</v>
      </c>
      <c r="E27" s="65" t="s">
        <v>65</v>
      </c>
      <c r="F27" s="66">
        <v>91</v>
      </c>
      <c r="G27" s="66" t="s">
        <v>61</v>
      </c>
      <c r="H27" s="103">
        <v>62</v>
      </c>
      <c r="I27" s="103" t="s">
        <v>65</v>
      </c>
      <c r="J27" s="13"/>
      <c r="K27" s="13"/>
      <c r="L27" s="67">
        <v>85</v>
      </c>
      <c r="M27" s="67" t="s">
        <v>62</v>
      </c>
      <c r="N27" s="68">
        <v>90</v>
      </c>
      <c r="O27" s="68" t="s">
        <v>62</v>
      </c>
      <c r="P27" s="69">
        <v>94</v>
      </c>
      <c r="Q27" s="69" t="s">
        <v>61</v>
      </c>
      <c r="R27" s="13">
        <f t="shared" si="0"/>
        <v>399</v>
      </c>
      <c r="S27" s="13">
        <f t="shared" si="1"/>
        <v>79.8</v>
      </c>
    </row>
    <row r="28" spans="1:19" ht="14.25" customHeight="1">
      <c r="A28" s="61">
        <v>24</v>
      </c>
      <c r="B28" s="63">
        <v>25140024</v>
      </c>
      <c r="C28" s="64" t="s">
        <v>143</v>
      </c>
      <c r="D28" s="65">
        <v>81</v>
      </c>
      <c r="E28" s="65" t="s">
        <v>63</v>
      </c>
      <c r="F28" s="66">
        <v>90</v>
      </c>
      <c r="G28" s="66" t="s">
        <v>62</v>
      </c>
      <c r="H28" s="103">
        <v>69</v>
      </c>
      <c r="I28" s="103" t="s">
        <v>64</v>
      </c>
      <c r="J28" s="13"/>
      <c r="K28" s="13"/>
      <c r="L28" s="67">
        <v>77</v>
      </c>
      <c r="M28" s="67" t="s">
        <v>63</v>
      </c>
      <c r="N28" s="68">
        <v>82</v>
      </c>
      <c r="O28" s="68" t="s">
        <v>63</v>
      </c>
      <c r="P28" s="69">
        <v>76</v>
      </c>
      <c r="Q28" s="69" t="s">
        <v>64</v>
      </c>
      <c r="R28" s="13">
        <f t="shared" si="0"/>
        <v>399</v>
      </c>
      <c r="S28" s="13">
        <f t="shared" si="1"/>
        <v>79.8</v>
      </c>
    </row>
    <row r="29" spans="1:19" ht="14.25" customHeight="1">
      <c r="A29" s="61">
        <v>25</v>
      </c>
      <c r="B29" s="63">
        <v>25140025</v>
      </c>
      <c r="C29" s="64" t="s">
        <v>144</v>
      </c>
      <c r="D29" s="65">
        <v>51</v>
      </c>
      <c r="E29" s="65" t="s">
        <v>74</v>
      </c>
      <c r="F29" s="66">
        <v>72</v>
      </c>
      <c r="G29" s="66" t="s">
        <v>65</v>
      </c>
      <c r="H29" s="13"/>
      <c r="I29" s="13"/>
      <c r="J29" s="103">
        <v>34</v>
      </c>
      <c r="K29" s="103" t="s">
        <v>74</v>
      </c>
      <c r="L29" s="67">
        <v>46</v>
      </c>
      <c r="M29" s="67" t="s">
        <v>73</v>
      </c>
      <c r="N29" s="68">
        <v>58</v>
      </c>
      <c r="O29" s="68" t="s">
        <v>66</v>
      </c>
      <c r="P29" s="69">
        <v>70</v>
      </c>
      <c r="Q29" s="69" t="s">
        <v>66</v>
      </c>
      <c r="R29" s="13">
        <f t="shared" si="0"/>
        <v>261</v>
      </c>
      <c r="S29" s="13">
        <f t="shared" si="1"/>
        <v>52.2</v>
      </c>
    </row>
    <row r="30" spans="1:19" ht="14.25" customHeight="1">
      <c r="A30" s="61">
        <v>26</v>
      </c>
      <c r="B30" s="63">
        <v>25140026</v>
      </c>
      <c r="C30" s="64" t="s">
        <v>145</v>
      </c>
      <c r="D30" s="65">
        <v>54</v>
      </c>
      <c r="E30" s="65" t="s">
        <v>73</v>
      </c>
      <c r="F30" s="66">
        <v>65</v>
      </c>
      <c r="G30" s="66" t="s">
        <v>66</v>
      </c>
      <c r="H30" s="103">
        <v>46</v>
      </c>
      <c r="I30" s="103" t="s">
        <v>73</v>
      </c>
      <c r="J30" s="13"/>
      <c r="K30" s="13"/>
      <c r="L30" s="67">
        <v>51</v>
      </c>
      <c r="M30" s="67" t="s">
        <v>66</v>
      </c>
      <c r="N30" s="68">
        <v>51</v>
      </c>
      <c r="O30" s="68" t="s">
        <v>73</v>
      </c>
      <c r="P30" s="69">
        <v>63</v>
      </c>
      <c r="Q30" s="69" t="s">
        <v>73</v>
      </c>
      <c r="R30" s="13">
        <f t="shared" si="0"/>
        <v>267</v>
      </c>
      <c r="S30" s="13">
        <f t="shared" si="1"/>
        <v>53.4</v>
      </c>
    </row>
    <row r="31" spans="1:19" ht="14.25" customHeight="1">
      <c r="A31" s="61">
        <v>27</v>
      </c>
      <c r="B31" s="63">
        <v>25140027</v>
      </c>
      <c r="C31" s="64" t="s">
        <v>146</v>
      </c>
      <c r="D31" s="65">
        <v>54</v>
      </c>
      <c r="E31" s="65" t="s">
        <v>73</v>
      </c>
      <c r="F31" s="66">
        <v>84</v>
      </c>
      <c r="G31" s="66" t="s">
        <v>63</v>
      </c>
      <c r="H31" s="13"/>
      <c r="I31" s="13"/>
      <c r="J31" s="103">
        <v>40</v>
      </c>
      <c r="K31" s="103" t="s">
        <v>66</v>
      </c>
      <c r="L31" s="67">
        <v>40</v>
      </c>
      <c r="M31" s="67" t="s">
        <v>73</v>
      </c>
      <c r="N31" s="68">
        <v>54</v>
      </c>
      <c r="O31" s="68" t="s">
        <v>73</v>
      </c>
      <c r="P31" s="69">
        <v>66</v>
      </c>
      <c r="Q31" s="69" t="s">
        <v>66</v>
      </c>
      <c r="R31" s="13">
        <f t="shared" si="0"/>
        <v>272</v>
      </c>
      <c r="S31" s="13">
        <f t="shared" si="1"/>
        <v>54.4</v>
      </c>
    </row>
    <row r="32" spans="1:19" ht="14.25" customHeight="1">
      <c r="A32" s="61">
        <v>28</v>
      </c>
      <c r="B32" s="63">
        <v>25140028</v>
      </c>
      <c r="C32" s="64" t="s">
        <v>147</v>
      </c>
      <c r="D32" s="65">
        <v>65</v>
      </c>
      <c r="E32" s="65" t="s">
        <v>66</v>
      </c>
      <c r="F32" s="66">
        <v>66</v>
      </c>
      <c r="G32" s="66" t="s">
        <v>66</v>
      </c>
      <c r="H32" s="13"/>
      <c r="I32" s="13"/>
      <c r="J32" s="103">
        <v>41</v>
      </c>
      <c r="K32" s="103" t="s">
        <v>66</v>
      </c>
      <c r="L32" s="67">
        <v>51</v>
      </c>
      <c r="M32" s="67" t="s">
        <v>66</v>
      </c>
      <c r="N32" s="68">
        <v>48</v>
      </c>
      <c r="O32" s="68" t="s">
        <v>74</v>
      </c>
      <c r="P32" s="69">
        <v>70</v>
      </c>
      <c r="Q32" s="69" t="s">
        <v>66</v>
      </c>
      <c r="R32" s="13">
        <f t="shared" si="0"/>
        <v>271</v>
      </c>
      <c r="S32" s="13">
        <f t="shared" si="1"/>
        <v>54.2</v>
      </c>
    </row>
    <row r="33" spans="1:19" ht="14.25" customHeight="1">
      <c r="A33" s="61">
        <v>29</v>
      </c>
      <c r="B33" s="63">
        <v>25140029</v>
      </c>
      <c r="C33" s="64" t="s">
        <v>148</v>
      </c>
      <c r="D33" s="65">
        <v>66</v>
      </c>
      <c r="E33" s="65" t="s">
        <v>66</v>
      </c>
      <c r="F33" s="66">
        <v>88</v>
      </c>
      <c r="G33" s="66" t="s">
        <v>62</v>
      </c>
      <c r="H33" s="103">
        <v>72</v>
      </c>
      <c r="I33" s="103" t="s">
        <v>63</v>
      </c>
      <c r="J33" s="13"/>
      <c r="K33" s="13"/>
      <c r="L33" s="67">
        <v>81</v>
      </c>
      <c r="M33" s="67" t="s">
        <v>63</v>
      </c>
      <c r="N33" s="68">
        <v>71</v>
      </c>
      <c r="O33" s="68" t="s">
        <v>65</v>
      </c>
      <c r="P33" s="69">
        <v>71</v>
      </c>
      <c r="Q33" s="69" t="s">
        <v>65</v>
      </c>
      <c r="R33" s="13">
        <f t="shared" si="0"/>
        <v>378</v>
      </c>
      <c r="S33" s="13">
        <f t="shared" si="1"/>
        <v>75.599999999999994</v>
      </c>
    </row>
    <row r="34" spans="1:19" ht="14.25" customHeight="1">
      <c r="A34" s="61">
        <v>30</v>
      </c>
      <c r="B34" s="63">
        <v>25140030</v>
      </c>
      <c r="C34" s="64" t="s">
        <v>149</v>
      </c>
      <c r="D34" s="65">
        <v>78</v>
      </c>
      <c r="E34" s="65" t="s">
        <v>64</v>
      </c>
      <c r="F34" s="66">
        <v>84</v>
      </c>
      <c r="G34" s="66" t="s">
        <v>63</v>
      </c>
      <c r="H34" s="103">
        <v>76</v>
      </c>
      <c r="I34" s="103" t="s">
        <v>63</v>
      </c>
      <c r="J34" s="13"/>
      <c r="K34" s="13"/>
      <c r="L34" s="67">
        <v>74</v>
      </c>
      <c r="M34" s="67" t="s">
        <v>63</v>
      </c>
      <c r="N34" s="68">
        <v>77</v>
      </c>
      <c r="O34" s="68" t="s">
        <v>64</v>
      </c>
      <c r="P34" s="69">
        <v>76</v>
      </c>
      <c r="Q34" s="69" t="s">
        <v>64</v>
      </c>
      <c r="R34" s="13">
        <f t="shared" si="0"/>
        <v>389</v>
      </c>
      <c r="S34" s="13">
        <f t="shared" si="1"/>
        <v>77.8</v>
      </c>
    </row>
    <row r="35" spans="1:19" ht="14.25" customHeight="1">
      <c r="A35" s="61">
        <v>31</v>
      </c>
      <c r="B35" s="63">
        <v>25140031</v>
      </c>
      <c r="C35" s="64" t="s">
        <v>150</v>
      </c>
      <c r="D35" s="65">
        <v>56</v>
      </c>
      <c r="E35" s="65" t="s">
        <v>73</v>
      </c>
      <c r="F35" s="66">
        <v>67</v>
      </c>
      <c r="G35" s="66" t="s">
        <v>66</v>
      </c>
      <c r="H35" s="13"/>
      <c r="I35" s="13"/>
      <c r="J35" s="103">
        <v>41</v>
      </c>
      <c r="K35" s="103" t="s">
        <v>66</v>
      </c>
      <c r="L35" s="67">
        <v>52</v>
      </c>
      <c r="M35" s="67" t="s">
        <v>66</v>
      </c>
      <c r="N35" s="68">
        <v>51</v>
      </c>
      <c r="O35" s="68" t="s">
        <v>73</v>
      </c>
      <c r="P35" s="69">
        <v>65</v>
      </c>
      <c r="Q35" s="69" t="s">
        <v>73</v>
      </c>
      <c r="R35" s="13">
        <f t="shared" si="0"/>
        <v>267</v>
      </c>
      <c r="S35" s="13">
        <f t="shared" si="1"/>
        <v>53.4</v>
      </c>
    </row>
    <row r="36" spans="1:19" ht="14.25" customHeight="1">
      <c r="A36" s="61">
        <v>32</v>
      </c>
      <c r="B36" s="63">
        <v>25140032</v>
      </c>
      <c r="C36" s="64" t="s">
        <v>151</v>
      </c>
      <c r="D36" s="65">
        <v>61</v>
      </c>
      <c r="E36" s="65" t="s">
        <v>66</v>
      </c>
      <c r="F36" s="66">
        <v>75</v>
      </c>
      <c r="G36" s="66" t="s">
        <v>65</v>
      </c>
      <c r="H36" s="103">
        <v>36</v>
      </c>
      <c r="I36" s="103" t="s">
        <v>74</v>
      </c>
      <c r="J36" s="13"/>
      <c r="K36" s="13"/>
      <c r="L36" s="67">
        <v>46</v>
      </c>
      <c r="M36" s="67" t="s">
        <v>73</v>
      </c>
      <c r="N36" s="68">
        <v>55</v>
      </c>
      <c r="O36" s="68" t="s">
        <v>73</v>
      </c>
      <c r="P36" s="69">
        <v>67</v>
      </c>
      <c r="Q36" s="69" t="s">
        <v>66</v>
      </c>
      <c r="R36" s="13">
        <f t="shared" si="0"/>
        <v>273</v>
      </c>
      <c r="S36" s="13">
        <f t="shared" si="1"/>
        <v>54.6</v>
      </c>
    </row>
    <row r="37" spans="1:19" ht="14.25" customHeight="1">
      <c r="A37" s="61">
        <v>33</v>
      </c>
      <c r="B37" s="63">
        <v>25140033</v>
      </c>
      <c r="C37" s="64" t="s">
        <v>152</v>
      </c>
      <c r="D37" s="65">
        <v>59</v>
      </c>
      <c r="E37" s="65" t="s">
        <v>73</v>
      </c>
      <c r="F37" s="66">
        <v>76</v>
      </c>
      <c r="G37" s="66" t="s">
        <v>64</v>
      </c>
      <c r="H37" s="13"/>
      <c r="I37" s="13"/>
      <c r="J37" s="103">
        <v>39</v>
      </c>
      <c r="K37" s="103" t="s">
        <v>73</v>
      </c>
      <c r="L37" s="67">
        <v>42</v>
      </c>
      <c r="M37" s="67" t="s">
        <v>73</v>
      </c>
      <c r="N37" s="68">
        <v>49</v>
      </c>
      <c r="O37" s="68" t="s">
        <v>74</v>
      </c>
      <c r="P37" s="69">
        <v>58</v>
      </c>
      <c r="Q37" s="69" t="s">
        <v>74</v>
      </c>
      <c r="R37" s="13">
        <f t="shared" si="0"/>
        <v>265</v>
      </c>
      <c r="S37" s="13">
        <f t="shared" si="1"/>
        <v>53</v>
      </c>
    </row>
    <row r="38" spans="1:19" ht="14.25" customHeight="1">
      <c r="A38" s="61">
        <v>34</v>
      </c>
      <c r="B38" s="63">
        <v>25140034</v>
      </c>
      <c r="C38" s="64" t="s">
        <v>153</v>
      </c>
      <c r="D38" s="65">
        <v>62</v>
      </c>
      <c r="E38" s="65" t="s">
        <v>66</v>
      </c>
      <c r="F38" s="66">
        <v>64</v>
      </c>
      <c r="G38" s="66" t="s">
        <v>66</v>
      </c>
      <c r="H38" s="13"/>
      <c r="I38" s="13"/>
      <c r="J38" s="103">
        <v>27</v>
      </c>
      <c r="K38" s="103" t="s">
        <v>67</v>
      </c>
      <c r="L38" s="67">
        <v>43</v>
      </c>
      <c r="M38" s="67" t="s">
        <v>73</v>
      </c>
      <c r="N38" s="68">
        <v>51</v>
      </c>
      <c r="O38" s="68" t="s">
        <v>73</v>
      </c>
      <c r="P38" s="69">
        <v>63</v>
      </c>
      <c r="Q38" s="69" t="s">
        <v>73</v>
      </c>
      <c r="R38" s="13">
        <f t="shared" si="0"/>
        <v>247</v>
      </c>
      <c r="S38" s="13">
        <f t="shared" si="1"/>
        <v>49.4</v>
      </c>
    </row>
    <row r="39" spans="1:19" ht="14.25" customHeight="1">
      <c r="A39" s="61">
        <v>35</v>
      </c>
      <c r="B39" s="63">
        <v>25140035</v>
      </c>
      <c r="C39" s="64" t="s">
        <v>154</v>
      </c>
      <c r="D39" s="65">
        <v>77</v>
      </c>
      <c r="E39" s="65" t="s">
        <v>64</v>
      </c>
      <c r="F39" s="66">
        <v>84</v>
      </c>
      <c r="G39" s="66" t="s">
        <v>63</v>
      </c>
      <c r="H39" s="103">
        <v>57</v>
      </c>
      <c r="I39" s="103" t="s">
        <v>65</v>
      </c>
      <c r="J39" s="13"/>
      <c r="K39" s="13"/>
      <c r="L39" s="67">
        <v>64</v>
      </c>
      <c r="M39" s="67" t="s">
        <v>64</v>
      </c>
      <c r="N39" s="68">
        <v>73</v>
      </c>
      <c r="O39" s="68" t="s">
        <v>65</v>
      </c>
      <c r="P39" s="69">
        <v>79</v>
      </c>
      <c r="Q39" s="69" t="s">
        <v>64</v>
      </c>
      <c r="R39" s="13">
        <f t="shared" si="0"/>
        <v>355</v>
      </c>
      <c r="S39" s="13">
        <f t="shared" si="1"/>
        <v>71</v>
      </c>
    </row>
    <row r="40" spans="1:19" ht="14.25" customHeight="1">
      <c r="A40" s="61">
        <v>36</v>
      </c>
      <c r="B40" s="63">
        <v>25140036</v>
      </c>
      <c r="C40" s="64" t="s">
        <v>155</v>
      </c>
      <c r="D40" s="65">
        <v>53</v>
      </c>
      <c r="E40" s="65" t="s">
        <v>73</v>
      </c>
      <c r="F40" s="66">
        <v>65</v>
      </c>
      <c r="G40" s="66" t="s">
        <v>66</v>
      </c>
      <c r="H40" s="13"/>
      <c r="I40" s="13"/>
      <c r="J40" s="103">
        <v>30</v>
      </c>
      <c r="K40" s="103" t="s">
        <v>67</v>
      </c>
      <c r="L40" s="67">
        <v>37</v>
      </c>
      <c r="M40" s="67" t="s">
        <v>74</v>
      </c>
      <c r="N40" s="68">
        <v>52</v>
      </c>
      <c r="O40" s="68" t="s">
        <v>73</v>
      </c>
      <c r="P40" s="69">
        <v>64</v>
      </c>
      <c r="Q40" s="69" t="s">
        <v>73</v>
      </c>
      <c r="R40" s="13">
        <f t="shared" si="0"/>
        <v>237</v>
      </c>
      <c r="S40" s="13">
        <f t="shared" si="1"/>
        <v>47.4</v>
      </c>
    </row>
    <row r="41" spans="1:19" ht="14.25" customHeight="1">
      <c r="A41" s="61">
        <v>37</v>
      </c>
      <c r="B41" s="63">
        <v>25140037</v>
      </c>
      <c r="C41" s="64" t="s">
        <v>156</v>
      </c>
      <c r="D41" s="65">
        <v>89</v>
      </c>
      <c r="E41" s="65" t="s">
        <v>62</v>
      </c>
      <c r="F41" s="66">
        <v>89</v>
      </c>
      <c r="G41" s="66" t="s">
        <v>62</v>
      </c>
      <c r="H41" s="103">
        <v>87</v>
      </c>
      <c r="I41" s="103" t="s">
        <v>62</v>
      </c>
      <c r="J41" s="13"/>
      <c r="K41" s="13"/>
      <c r="L41" s="67">
        <v>95</v>
      </c>
      <c r="M41" s="67" t="s">
        <v>61</v>
      </c>
      <c r="N41" s="68">
        <v>98</v>
      </c>
      <c r="O41" s="68" t="s">
        <v>61</v>
      </c>
      <c r="P41" s="69">
        <v>99</v>
      </c>
      <c r="Q41" s="69" t="s">
        <v>61</v>
      </c>
      <c r="R41" s="13">
        <f t="shared" si="0"/>
        <v>458</v>
      </c>
      <c r="S41" s="13">
        <f t="shared" si="1"/>
        <v>91.6</v>
      </c>
    </row>
    <row r="42" spans="1:19" ht="14.25" customHeight="1">
      <c r="A42" s="61">
        <v>38</v>
      </c>
      <c r="B42" s="63">
        <v>25140038</v>
      </c>
      <c r="C42" s="64" t="s">
        <v>157</v>
      </c>
      <c r="D42" s="65">
        <v>66</v>
      </c>
      <c r="E42" s="65" t="s">
        <v>66</v>
      </c>
      <c r="F42" s="66">
        <v>72</v>
      </c>
      <c r="G42" s="66" t="s">
        <v>65</v>
      </c>
      <c r="H42" s="13"/>
      <c r="I42" s="13"/>
      <c r="J42" s="103">
        <v>58</v>
      </c>
      <c r="K42" s="103" t="s">
        <v>63</v>
      </c>
      <c r="L42" s="67">
        <v>64</v>
      </c>
      <c r="M42" s="67" t="s">
        <v>64</v>
      </c>
      <c r="N42" s="68">
        <v>76</v>
      </c>
      <c r="O42" s="68" t="s">
        <v>64</v>
      </c>
      <c r="P42" s="69">
        <v>71</v>
      </c>
      <c r="Q42" s="69" t="s">
        <v>65</v>
      </c>
      <c r="R42" s="13">
        <f t="shared" si="0"/>
        <v>336</v>
      </c>
      <c r="S42" s="13">
        <f t="shared" si="1"/>
        <v>67.2</v>
      </c>
    </row>
    <row r="43" spans="1:19" ht="14.25" customHeight="1">
      <c r="A43" s="61">
        <v>39</v>
      </c>
      <c r="B43" s="63">
        <v>25140039</v>
      </c>
      <c r="C43" s="64" t="s">
        <v>158</v>
      </c>
      <c r="D43" s="65">
        <v>62</v>
      </c>
      <c r="E43" s="65" t="s">
        <v>66</v>
      </c>
      <c r="F43" s="66">
        <v>91</v>
      </c>
      <c r="G43" s="66" t="s">
        <v>61</v>
      </c>
      <c r="H43" s="103">
        <v>47</v>
      </c>
      <c r="I43" s="103" t="s">
        <v>73</v>
      </c>
      <c r="J43" s="13"/>
      <c r="K43" s="13"/>
      <c r="L43" s="67">
        <v>53</v>
      </c>
      <c r="M43" s="67" t="s">
        <v>66</v>
      </c>
      <c r="N43" s="68">
        <v>60</v>
      </c>
      <c r="O43" s="68" t="s">
        <v>66</v>
      </c>
      <c r="P43" s="69">
        <v>72</v>
      </c>
      <c r="Q43" s="69" t="s">
        <v>65</v>
      </c>
      <c r="R43" s="13">
        <f t="shared" si="0"/>
        <v>313</v>
      </c>
      <c r="S43" s="13">
        <f t="shared" si="1"/>
        <v>62.6</v>
      </c>
    </row>
    <row r="44" spans="1:19" ht="14.25" customHeight="1">
      <c r="A44" s="61">
        <v>40</v>
      </c>
      <c r="B44" s="63">
        <v>25140040</v>
      </c>
      <c r="C44" s="64" t="s">
        <v>159</v>
      </c>
      <c r="D44" s="65">
        <v>67</v>
      </c>
      <c r="E44" s="65" t="s">
        <v>66</v>
      </c>
      <c r="F44" s="66">
        <v>69</v>
      </c>
      <c r="G44" s="66" t="s">
        <v>66</v>
      </c>
      <c r="H44" s="103">
        <v>45</v>
      </c>
      <c r="I44" s="103" t="s">
        <v>73</v>
      </c>
      <c r="J44" s="13"/>
      <c r="K44" s="13"/>
      <c r="L44" s="67">
        <v>59</v>
      </c>
      <c r="M44" s="67" t="s">
        <v>65</v>
      </c>
      <c r="N44" s="68">
        <v>68</v>
      </c>
      <c r="O44" s="68" t="s">
        <v>65</v>
      </c>
      <c r="P44" s="69">
        <v>76</v>
      </c>
      <c r="Q44" s="69" t="s">
        <v>64</v>
      </c>
      <c r="R44" s="13">
        <f t="shared" si="0"/>
        <v>308</v>
      </c>
      <c r="S44" s="13">
        <f t="shared" si="1"/>
        <v>61.6</v>
      </c>
    </row>
    <row r="45" spans="1:19" ht="14.25" customHeight="1">
      <c r="A45" s="61">
        <v>41</v>
      </c>
      <c r="B45" s="63">
        <v>25140041</v>
      </c>
      <c r="C45" s="64" t="s">
        <v>160</v>
      </c>
      <c r="D45" s="65">
        <v>81</v>
      </c>
      <c r="E45" s="65" t="s">
        <v>63</v>
      </c>
      <c r="F45" s="66">
        <v>95</v>
      </c>
      <c r="G45" s="66" t="s">
        <v>61</v>
      </c>
      <c r="H45" s="13"/>
      <c r="I45" s="13"/>
      <c r="J45" s="103">
        <v>80</v>
      </c>
      <c r="K45" s="103" t="s">
        <v>61</v>
      </c>
      <c r="L45" s="67">
        <v>87</v>
      </c>
      <c r="M45" s="67" t="s">
        <v>62</v>
      </c>
      <c r="N45" s="68">
        <v>91</v>
      </c>
      <c r="O45" s="68" t="s">
        <v>62</v>
      </c>
      <c r="P45" s="69">
        <v>90</v>
      </c>
      <c r="Q45" s="69" t="s">
        <v>62</v>
      </c>
      <c r="R45" s="13">
        <f t="shared" si="0"/>
        <v>434</v>
      </c>
      <c r="S45" s="13">
        <f t="shared" si="1"/>
        <v>86.8</v>
      </c>
    </row>
    <row r="46" spans="1:19" ht="14.25" customHeight="1">
      <c r="A46" s="61">
        <v>42</v>
      </c>
      <c r="B46" s="63">
        <v>25140042</v>
      </c>
      <c r="C46" s="64" t="s">
        <v>161</v>
      </c>
      <c r="D46" s="65">
        <v>51</v>
      </c>
      <c r="E46" s="65" t="s">
        <v>74</v>
      </c>
      <c r="F46" s="66">
        <v>78</v>
      </c>
      <c r="G46" s="66" t="s">
        <v>64</v>
      </c>
      <c r="H46" s="103">
        <v>34</v>
      </c>
      <c r="I46" s="103" t="s">
        <v>74</v>
      </c>
      <c r="J46" s="13"/>
      <c r="K46" s="13"/>
      <c r="L46" s="67">
        <v>37</v>
      </c>
      <c r="M46" s="67" t="s">
        <v>74</v>
      </c>
      <c r="N46" s="68">
        <v>41</v>
      </c>
      <c r="O46" s="68" t="s">
        <v>74</v>
      </c>
      <c r="P46" s="69">
        <v>57</v>
      </c>
      <c r="Q46" s="69" t="s">
        <v>74</v>
      </c>
      <c r="R46" s="13">
        <f t="shared" si="0"/>
        <v>241</v>
      </c>
      <c r="S46" s="13">
        <f t="shared" si="1"/>
        <v>48.2</v>
      </c>
    </row>
    <row r="47" spans="1:19" ht="14.25" customHeight="1">
      <c r="A47" s="61">
        <v>43</v>
      </c>
      <c r="B47" s="63">
        <v>25140043</v>
      </c>
      <c r="C47" s="64" t="s">
        <v>162</v>
      </c>
      <c r="D47" s="65">
        <v>67</v>
      </c>
      <c r="E47" s="65" t="s">
        <v>66</v>
      </c>
      <c r="F47" s="66">
        <v>74</v>
      </c>
      <c r="G47" s="66" t="s">
        <v>65</v>
      </c>
      <c r="H47" s="103">
        <v>35</v>
      </c>
      <c r="I47" s="103" t="s">
        <v>74</v>
      </c>
      <c r="J47" s="13"/>
      <c r="K47" s="13"/>
      <c r="L47" s="67">
        <v>56</v>
      </c>
      <c r="M47" s="67" t="s">
        <v>65</v>
      </c>
      <c r="N47" s="68">
        <v>49</v>
      </c>
      <c r="O47" s="68" t="s">
        <v>74</v>
      </c>
      <c r="P47" s="69">
        <v>70</v>
      </c>
      <c r="Q47" s="69" t="s">
        <v>66</v>
      </c>
      <c r="R47" s="13">
        <f t="shared" si="0"/>
        <v>281</v>
      </c>
      <c r="S47" s="13">
        <f t="shared" si="1"/>
        <v>56.2</v>
      </c>
    </row>
    <row r="48" spans="1:19" ht="14.25" customHeight="1">
      <c r="A48" s="61">
        <v>44</v>
      </c>
      <c r="B48" s="63">
        <v>25140044</v>
      </c>
      <c r="C48" s="64" t="s">
        <v>163</v>
      </c>
      <c r="D48" s="65">
        <v>62</v>
      </c>
      <c r="E48" s="65" t="s">
        <v>66</v>
      </c>
      <c r="F48" s="66">
        <v>77</v>
      </c>
      <c r="G48" s="66" t="s">
        <v>64</v>
      </c>
      <c r="H48" s="13"/>
      <c r="I48" s="13"/>
      <c r="J48" s="103">
        <v>43</v>
      </c>
      <c r="K48" s="103" t="s">
        <v>66</v>
      </c>
      <c r="L48" s="67">
        <v>53</v>
      </c>
      <c r="M48" s="67" t="s">
        <v>66</v>
      </c>
      <c r="N48" s="68">
        <v>64</v>
      </c>
      <c r="O48" s="68" t="s">
        <v>66</v>
      </c>
      <c r="P48" s="69">
        <v>77</v>
      </c>
      <c r="Q48" s="69" t="s">
        <v>64</v>
      </c>
      <c r="R48" s="13">
        <f t="shared" si="0"/>
        <v>299</v>
      </c>
      <c r="S48" s="13">
        <f t="shared" si="1"/>
        <v>59.8</v>
      </c>
    </row>
    <row r="49" spans="1:19" ht="14.25" customHeight="1">
      <c r="A49" s="61">
        <v>45</v>
      </c>
      <c r="B49" s="63">
        <v>25140045</v>
      </c>
      <c r="C49" s="64" t="s">
        <v>164</v>
      </c>
      <c r="D49" s="65">
        <v>58</v>
      </c>
      <c r="E49" s="65" t="s">
        <v>73</v>
      </c>
      <c r="F49" s="66">
        <v>61</v>
      </c>
      <c r="G49" s="66" t="s">
        <v>73</v>
      </c>
      <c r="H49" s="103">
        <v>37</v>
      </c>
      <c r="I49" s="103" t="s">
        <v>74</v>
      </c>
      <c r="J49" s="13"/>
      <c r="K49" s="13"/>
      <c r="L49" s="67">
        <v>48</v>
      </c>
      <c r="M49" s="67" t="s">
        <v>73</v>
      </c>
      <c r="N49" s="68">
        <v>54</v>
      </c>
      <c r="O49" s="68" t="s">
        <v>73</v>
      </c>
      <c r="P49" s="69">
        <v>59</v>
      </c>
      <c r="Q49" s="69" t="s">
        <v>74</v>
      </c>
      <c r="R49" s="13">
        <f t="shared" si="0"/>
        <v>258</v>
      </c>
      <c r="S49" s="13">
        <f t="shared" si="1"/>
        <v>51.6</v>
      </c>
    </row>
    <row r="50" spans="1:19" ht="14.25" customHeight="1">
      <c r="A50" s="61">
        <v>46</v>
      </c>
      <c r="B50" s="63">
        <v>25140046</v>
      </c>
      <c r="C50" s="64" t="s">
        <v>165</v>
      </c>
      <c r="D50" s="65">
        <v>67</v>
      </c>
      <c r="E50" s="65" t="s">
        <v>66</v>
      </c>
      <c r="F50" s="66">
        <v>81</v>
      </c>
      <c r="G50" s="66" t="s">
        <v>63</v>
      </c>
      <c r="H50" s="103">
        <v>33</v>
      </c>
      <c r="I50" s="103" t="s">
        <v>74</v>
      </c>
      <c r="J50" s="13"/>
      <c r="K50" s="13"/>
      <c r="L50" s="67">
        <v>51</v>
      </c>
      <c r="M50" s="67" t="s">
        <v>66</v>
      </c>
      <c r="N50" s="68">
        <v>59</v>
      </c>
      <c r="O50" s="68" t="s">
        <v>66</v>
      </c>
      <c r="P50" s="69">
        <v>68</v>
      </c>
      <c r="Q50" s="69" t="s">
        <v>66</v>
      </c>
      <c r="R50" s="13">
        <f t="shared" si="0"/>
        <v>291</v>
      </c>
      <c r="S50" s="13">
        <f t="shared" si="1"/>
        <v>58.2</v>
      </c>
    </row>
    <row r="51" spans="1:19" ht="14.25" customHeight="1">
      <c r="A51" s="61">
        <v>47</v>
      </c>
      <c r="B51" s="63">
        <v>25140047</v>
      </c>
      <c r="C51" s="64" t="s">
        <v>166</v>
      </c>
      <c r="D51" s="65">
        <v>46</v>
      </c>
      <c r="E51" s="65" t="s">
        <v>74</v>
      </c>
      <c r="F51" s="66">
        <v>62</v>
      </c>
      <c r="G51" s="66" t="s">
        <v>73</v>
      </c>
      <c r="H51" s="13"/>
      <c r="I51" s="13"/>
      <c r="J51" s="103">
        <v>38</v>
      </c>
      <c r="K51" s="103" t="s">
        <v>73</v>
      </c>
      <c r="L51" s="67">
        <v>44</v>
      </c>
      <c r="M51" s="67" t="s">
        <v>73</v>
      </c>
      <c r="N51" s="68">
        <v>46</v>
      </c>
      <c r="O51" s="68" t="s">
        <v>74</v>
      </c>
      <c r="P51" s="69">
        <v>66</v>
      </c>
      <c r="Q51" s="69" t="s">
        <v>66</v>
      </c>
      <c r="R51" s="13">
        <f t="shared" si="0"/>
        <v>236</v>
      </c>
      <c r="S51" s="13">
        <f t="shared" si="1"/>
        <v>47.2</v>
      </c>
    </row>
    <row r="52" spans="1:19" ht="14.25" customHeight="1">
      <c r="A52" s="61">
        <v>48</v>
      </c>
      <c r="B52" s="63">
        <v>25140048</v>
      </c>
      <c r="C52" s="64" t="s">
        <v>167</v>
      </c>
      <c r="D52" s="65">
        <v>90</v>
      </c>
      <c r="E52" s="65" t="s">
        <v>62</v>
      </c>
      <c r="F52" s="66">
        <v>96</v>
      </c>
      <c r="G52" s="66" t="s">
        <v>61</v>
      </c>
      <c r="H52" s="103">
        <v>59</v>
      </c>
      <c r="I52" s="103" t="s">
        <v>65</v>
      </c>
      <c r="J52" s="13"/>
      <c r="K52" s="13"/>
      <c r="L52" s="67">
        <v>74</v>
      </c>
      <c r="M52" s="67" t="s">
        <v>63</v>
      </c>
      <c r="N52" s="68">
        <v>88</v>
      </c>
      <c r="O52" s="68" t="s">
        <v>62</v>
      </c>
      <c r="P52" s="69">
        <v>90</v>
      </c>
      <c r="Q52" s="69" t="s">
        <v>62</v>
      </c>
      <c r="R52" s="13">
        <f t="shared" si="0"/>
        <v>407</v>
      </c>
      <c r="S52" s="13">
        <f t="shared" si="1"/>
        <v>81.400000000000006</v>
      </c>
    </row>
    <row r="53" spans="1:19" ht="14.25" customHeight="1">
      <c r="A53" s="61">
        <v>49</v>
      </c>
      <c r="B53" s="63">
        <v>25140049</v>
      </c>
      <c r="C53" s="64" t="s">
        <v>168</v>
      </c>
      <c r="D53" s="65">
        <v>70</v>
      </c>
      <c r="E53" s="65" t="s">
        <v>65</v>
      </c>
      <c r="F53" s="66">
        <v>78</v>
      </c>
      <c r="G53" s="66" t="s">
        <v>64</v>
      </c>
      <c r="H53" s="13"/>
      <c r="I53" s="13"/>
      <c r="J53" s="103">
        <v>54</v>
      </c>
      <c r="K53" s="103" t="s">
        <v>64</v>
      </c>
      <c r="L53" s="67">
        <v>70</v>
      </c>
      <c r="M53" s="67" t="s">
        <v>64</v>
      </c>
      <c r="N53" s="68">
        <v>78</v>
      </c>
      <c r="O53" s="68" t="s">
        <v>64</v>
      </c>
      <c r="P53" s="69">
        <v>68</v>
      </c>
      <c r="Q53" s="69" t="s">
        <v>66</v>
      </c>
      <c r="R53" s="13">
        <f t="shared" si="0"/>
        <v>350</v>
      </c>
      <c r="S53" s="13">
        <f t="shared" si="1"/>
        <v>70</v>
      </c>
    </row>
    <row r="54" spans="1:19" ht="14.25" customHeight="1">
      <c r="A54" s="61">
        <v>50</v>
      </c>
      <c r="B54" s="63">
        <v>25140050</v>
      </c>
      <c r="C54" s="64" t="s">
        <v>169</v>
      </c>
      <c r="D54" s="65">
        <v>85</v>
      </c>
      <c r="E54" s="65" t="s">
        <v>63</v>
      </c>
      <c r="F54" s="66">
        <v>90</v>
      </c>
      <c r="G54" s="66" t="s">
        <v>62</v>
      </c>
      <c r="H54" s="103">
        <v>78</v>
      </c>
      <c r="I54" s="103" t="s">
        <v>63</v>
      </c>
      <c r="J54" s="13"/>
      <c r="K54" s="13"/>
      <c r="L54" s="67">
        <v>95</v>
      </c>
      <c r="M54" s="67" t="s">
        <v>61</v>
      </c>
      <c r="N54" s="68">
        <v>98</v>
      </c>
      <c r="O54" s="68" t="s">
        <v>61</v>
      </c>
      <c r="P54" s="69">
        <v>88</v>
      </c>
      <c r="Q54" s="69" t="s">
        <v>62</v>
      </c>
      <c r="R54" s="13">
        <f t="shared" si="0"/>
        <v>446</v>
      </c>
      <c r="S54" s="13">
        <f t="shared" si="1"/>
        <v>89.2</v>
      </c>
    </row>
    <row r="55" spans="1:19" ht="14.25" customHeight="1">
      <c r="A55" s="61">
        <v>51</v>
      </c>
      <c r="B55" s="63">
        <v>25140051</v>
      </c>
      <c r="C55" s="64" t="s">
        <v>170</v>
      </c>
      <c r="D55" s="65">
        <v>70</v>
      </c>
      <c r="E55" s="65" t="s">
        <v>65</v>
      </c>
      <c r="F55" s="66">
        <v>82</v>
      </c>
      <c r="G55" s="66" t="s">
        <v>63</v>
      </c>
      <c r="H55" s="13"/>
      <c r="I55" s="13"/>
      <c r="J55" s="103">
        <v>66</v>
      </c>
      <c r="K55" s="103" t="s">
        <v>62</v>
      </c>
      <c r="L55" s="67">
        <v>77</v>
      </c>
      <c r="M55" s="67" t="s">
        <v>63</v>
      </c>
      <c r="N55" s="68">
        <v>84</v>
      </c>
      <c r="O55" s="68" t="s">
        <v>63</v>
      </c>
      <c r="P55" s="69">
        <v>74</v>
      </c>
      <c r="Q55" s="69" t="s">
        <v>65</v>
      </c>
      <c r="R55" s="13">
        <f t="shared" si="0"/>
        <v>379</v>
      </c>
      <c r="S55" s="13">
        <f t="shared" si="1"/>
        <v>75.8</v>
      </c>
    </row>
    <row r="56" spans="1:19" ht="14.25" customHeight="1">
      <c r="A56" s="61">
        <v>52</v>
      </c>
      <c r="B56" s="63">
        <v>25140052</v>
      </c>
      <c r="C56" s="64" t="s">
        <v>171</v>
      </c>
      <c r="D56" s="65">
        <v>83</v>
      </c>
      <c r="E56" s="65" t="s">
        <v>63</v>
      </c>
      <c r="F56" s="66">
        <v>88</v>
      </c>
      <c r="G56" s="66" t="s">
        <v>62</v>
      </c>
      <c r="H56" s="103">
        <v>54</v>
      </c>
      <c r="I56" s="103" t="s">
        <v>66</v>
      </c>
      <c r="J56" s="13"/>
      <c r="K56" s="13"/>
      <c r="L56" s="67">
        <v>62</v>
      </c>
      <c r="M56" s="67" t="s">
        <v>65</v>
      </c>
      <c r="N56" s="68">
        <v>61</v>
      </c>
      <c r="O56" s="68" t="s">
        <v>66</v>
      </c>
      <c r="P56" s="69">
        <v>70</v>
      </c>
      <c r="Q56" s="69" t="s">
        <v>66</v>
      </c>
      <c r="R56" s="13">
        <f t="shared" si="0"/>
        <v>348</v>
      </c>
      <c r="S56" s="13">
        <f t="shared" si="1"/>
        <v>69.599999999999994</v>
      </c>
    </row>
    <row r="57" spans="1:19" ht="14.25" customHeight="1">
      <c r="A57" s="61">
        <v>53</v>
      </c>
      <c r="B57" s="63">
        <v>25140053</v>
      </c>
      <c r="C57" s="64" t="s">
        <v>172</v>
      </c>
      <c r="D57" s="65">
        <v>61</v>
      </c>
      <c r="E57" s="65" t="s">
        <v>66</v>
      </c>
      <c r="F57" s="66">
        <v>75</v>
      </c>
      <c r="G57" s="66" t="s">
        <v>65</v>
      </c>
      <c r="H57" s="13"/>
      <c r="I57" s="13"/>
      <c r="J57" s="103">
        <v>38</v>
      </c>
      <c r="K57" s="103" t="s">
        <v>73</v>
      </c>
      <c r="L57" s="67">
        <v>45</v>
      </c>
      <c r="M57" s="67" t="s">
        <v>73</v>
      </c>
      <c r="N57" s="68">
        <v>60</v>
      </c>
      <c r="O57" s="68" t="s">
        <v>66</v>
      </c>
      <c r="P57" s="69">
        <v>57</v>
      </c>
      <c r="Q57" s="69" t="s">
        <v>74</v>
      </c>
      <c r="R57" s="13">
        <f t="shared" si="0"/>
        <v>279</v>
      </c>
      <c r="S57" s="13">
        <f t="shared" si="1"/>
        <v>55.8</v>
      </c>
    </row>
    <row r="58" spans="1:19" ht="14.25" customHeight="1">
      <c r="A58" s="61">
        <v>54</v>
      </c>
      <c r="B58" s="63">
        <v>25140054</v>
      </c>
      <c r="C58" s="64" t="s">
        <v>173</v>
      </c>
      <c r="D58" s="65">
        <v>83</v>
      </c>
      <c r="E58" s="65" t="s">
        <v>63</v>
      </c>
      <c r="F58" s="66">
        <v>90</v>
      </c>
      <c r="G58" s="66" t="s">
        <v>62</v>
      </c>
      <c r="H58" s="103">
        <v>53</v>
      </c>
      <c r="I58" s="103" t="s">
        <v>66</v>
      </c>
      <c r="J58" s="13"/>
      <c r="K58" s="13"/>
      <c r="L58" s="67">
        <v>76</v>
      </c>
      <c r="M58" s="67" t="s">
        <v>63</v>
      </c>
      <c r="N58" s="68">
        <v>89</v>
      </c>
      <c r="O58" s="68" t="s">
        <v>62</v>
      </c>
      <c r="P58" s="69">
        <v>87</v>
      </c>
      <c r="Q58" s="69" t="s">
        <v>62</v>
      </c>
      <c r="R58" s="13">
        <f t="shared" si="0"/>
        <v>391</v>
      </c>
      <c r="S58" s="13">
        <f t="shared" si="1"/>
        <v>78.2</v>
      </c>
    </row>
    <row r="59" spans="1:19" ht="14.25" customHeight="1">
      <c r="A59" s="61">
        <v>55</v>
      </c>
      <c r="B59" s="63">
        <v>25140055</v>
      </c>
      <c r="C59" s="64" t="s">
        <v>174</v>
      </c>
      <c r="D59" s="65">
        <v>81</v>
      </c>
      <c r="E59" s="65" t="s">
        <v>63</v>
      </c>
      <c r="F59" s="66">
        <v>91</v>
      </c>
      <c r="G59" s="66" t="s">
        <v>61</v>
      </c>
      <c r="H59" s="103">
        <v>43</v>
      </c>
      <c r="I59" s="103" t="s">
        <v>73</v>
      </c>
      <c r="J59" s="13"/>
      <c r="K59" s="13"/>
      <c r="L59" s="67">
        <v>78</v>
      </c>
      <c r="M59" s="67" t="s">
        <v>63</v>
      </c>
      <c r="N59" s="68">
        <v>78</v>
      </c>
      <c r="O59" s="68" t="s">
        <v>64</v>
      </c>
      <c r="P59" s="69">
        <v>84</v>
      </c>
      <c r="Q59" s="69" t="s">
        <v>63</v>
      </c>
      <c r="R59" s="13">
        <f t="shared" si="0"/>
        <v>371</v>
      </c>
      <c r="S59" s="13">
        <f t="shared" si="1"/>
        <v>74.2</v>
      </c>
    </row>
    <row r="60" spans="1:19" ht="14.25" customHeight="1">
      <c r="A60" s="61">
        <v>56</v>
      </c>
      <c r="B60" s="63">
        <v>25140056</v>
      </c>
      <c r="C60" s="64" t="s">
        <v>175</v>
      </c>
      <c r="D60" s="65">
        <v>68</v>
      </c>
      <c r="E60" s="65" t="s">
        <v>66</v>
      </c>
      <c r="F60" s="66">
        <v>79</v>
      </c>
      <c r="G60" s="66" t="s">
        <v>64</v>
      </c>
      <c r="H60" s="103">
        <v>40</v>
      </c>
      <c r="I60" s="103" t="s">
        <v>74</v>
      </c>
      <c r="J60" s="13"/>
      <c r="K60" s="13"/>
      <c r="L60" s="67">
        <v>66</v>
      </c>
      <c r="M60" s="67" t="s">
        <v>64</v>
      </c>
      <c r="N60" s="68">
        <v>74</v>
      </c>
      <c r="O60" s="68" t="s">
        <v>64</v>
      </c>
      <c r="P60" s="69">
        <v>72</v>
      </c>
      <c r="Q60" s="69" t="s">
        <v>65</v>
      </c>
      <c r="R60" s="13">
        <f t="shared" si="0"/>
        <v>327</v>
      </c>
      <c r="S60" s="13">
        <f t="shared" si="1"/>
        <v>65.400000000000006</v>
      </c>
    </row>
    <row r="61" spans="1:19" ht="14.25" customHeight="1">
      <c r="A61" s="61">
        <v>57</v>
      </c>
      <c r="B61" s="63">
        <v>25140057</v>
      </c>
      <c r="C61" s="64" t="s">
        <v>176</v>
      </c>
      <c r="D61" s="65">
        <v>62</v>
      </c>
      <c r="E61" s="65" t="s">
        <v>66</v>
      </c>
      <c r="F61" s="66">
        <v>83</v>
      </c>
      <c r="G61" s="66" t="s">
        <v>63</v>
      </c>
      <c r="H61" s="13"/>
      <c r="I61" s="13"/>
      <c r="J61" s="103">
        <v>54</v>
      </c>
      <c r="K61" s="103" t="s">
        <v>64</v>
      </c>
      <c r="L61" s="67">
        <v>55</v>
      </c>
      <c r="M61" s="67" t="s">
        <v>66</v>
      </c>
      <c r="N61" s="68">
        <v>60</v>
      </c>
      <c r="O61" s="68" t="s">
        <v>66</v>
      </c>
      <c r="P61" s="69">
        <v>64</v>
      </c>
      <c r="Q61" s="69" t="s">
        <v>73</v>
      </c>
      <c r="R61" s="13">
        <f t="shared" si="0"/>
        <v>314</v>
      </c>
      <c r="S61" s="13">
        <f t="shared" si="1"/>
        <v>62.8</v>
      </c>
    </row>
    <row r="62" spans="1:19" ht="14.25" customHeight="1">
      <c r="A62" s="61">
        <v>58</v>
      </c>
      <c r="B62" s="63">
        <v>25140058</v>
      </c>
      <c r="C62" s="64" t="s">
        <v>177</v>
      </c>
      <c r="D62" s="65">
        <v>82</v>
      </c>
      <c r="E62" s="65" t="s">
        <v>63</v>
      </c>
      <c r="F62" s="66">
        <v>96</v>
      </c>
      <c r="G62" s="66" t="s">
        <v>61</v>
      </c>
      <c r="H62" s="103">
        <v>58</v>
      </c>
      <c r="I62" s="103" t="s">
        <v>65</v>
      </c>
      <c r="J62" s="13"/>
      <c r="K62" s="13"/>
      <c r="L62" s="67">
        <v>75</v>
      </c>
      <c r="M62" s="67" t="s">
        <v>63</v>
      </c>
      <c r="N62" s="68">
        <v>74</v>
      </c>
      <c r="O62" s="68" t="s">
        <v>64</v>
      </c>
      <c r="P62" s="69">
        <v>70</v>
      </c>
      <c r="Q62" s="69" t="s">
        <v>66</v>
      </c>
      <c r="R62" s="13">
        <f t="shared" si="0"/>
        <v>385</v>
      </c>
      <c r="S62" s="13">
        <f t="shared" si="1"/>
        <v>77</v>
      </c>
    </row>
    <row r="63" spans="1:19" ht="14.25" customHeight="1">
      <c r="A63" s="61">
        <v>59</v>
      </c>
      <c r="B63" s="63">
        <v>25140059</v>
      </c>
      <c r="C63" s="64" t="s">
        <v>178</v>
      </c>
      <c r="D63" s="65">
        <v>83</v>
      </c>
      <c r="E63" s="65" t="s">
        <v>63</v>
      </c>
      <c r="F63" s="66">
        <v>89</v>
      </c>
      <c r="G63" s="66" t="s">
        <v>62</v>
      </c>
      <c r="H63" s="103">
        <v>59</v>
      </c>
      <c r="I63" s="103" t="s">
        <v>65</v>
      </c>
      <c r="J63" s="13"/>
      <c r="K63" s="13"/>
      <c r="L63" s="67">
        <v>83</v>
      </c>
      <c r="M63" s="67" t="s">
        <v>62</v>
      </c>
      <c r="N63" s="68">
        <v>85</v>
      </c>
      <c r="O63" s="68" t="s">
        <v>63</v>
      </c>
      <c r="P63" s="69">
        <v>83</v>
      </c>
      <c r="Q63" s="69" t="s">
        <v>63</v>
      </c>
      <c r="R63" s="13">
        <f t="shared" si="0"/>
        <v>399</v>
      </c>
      <c r="S63" s="13">
        <f t="shared" si="1"/>
        <v>79.8</v>
      </c>
    </row>
    <row r="64" spans="1:19" ht="14.25" customHeight="1">
      <c r="A64" s="61">
        <v>60</v>
      </c>
      <c r="B64" s="63">
        <v>25140060</v>
      </c>
      <c r="C64" s="64" t="s">
        <v>179</v>
      </c>
      <c r="D64" s="65">
        <v>64</v>
      </c>
      <c r="E64" s="65" t="s">
        <v>66</v>
      </c>
      <c r="F64" s="66">
        <v>85</v>
      </c>
      <c r="G64" s="66" t="s">
        <v>63</v>
      </c>
      <c r="H64" s="13"/>
      <c r="I64" s="13"/>
      <c r="J64" s="103">
        <v>49</v>
      </c>
      <c r="K64" s="103" t="s">
        <v>65</v>
      </c>
      <c r="L64" s="67">
        <v>59</v>
      </c>
      <c r="M64" s="67" t="s">
        <v>65</v>
      </c>
      <c r="N64" s="68">
        <v>62</v>
      </c>
      <c r="O64" s="68" t="s">
        <v>66</v>
      </c>
      <c r="P64" s="69">
        <v>68</v>
      </c>
      <c r="Q64" s="69" t="s">
        <v>66</v>
      </c>
      <c r="R64" s="13">
        <f t="shared" si="0"/>
        <v>319</v>
      </c>
      <c r="S64" s="13">
        <f t="shared" si="1"/>
        <v>63.8</v>
      </c>
    </row>
    <row r="65" spans="1:19" ht="14.25" customHeight="1">
      <c r="A65" s="61">
        <v>61</v>
      </c>
      <c r="B65" s="63">
        <v>25140061</v>
      </c>
      <c r="C65" s="64" t="s">
        <v>180</v>
      </c>
      <c r="D65" s="65">
        <v>78</v>
      </c>
      <c r="E65" s="65" t="s">
        <v>64</v>
      </c>
      <c r="F65" s="66">
        <v>95</v>
      </c>
      <c r="G65" s="66" t="s">
        <v>61</v>
      </c>
      <c r="H65" s="103">
        <v>71</v>
      </c>
      <c r="I65" s="103" t="s">
        <v>64</v>
      </c>
      <c r="J65" s="13"/>
      <c r="K65" s="13"/>
      <c r="L65" s="67">
        <v>78</v>
      </c>
      <c r="M65" s="67" t="s">
        <v>63</v>
      </c>
      <c r="N65" s="68">
        <v>76</v>
      </c>
      <c r="O65" s="68" t="s">
        <v>64</v>
      </c>
      <c r="P65" s="69">
        <v>79</v>
      </c>
      <c r="Q65" s="69" t="s">
        <v>64</v>
      </c>
      <c r="R65" s="13">
        <f t="shared" si="0"/>
        <v>398</v>
      </c>
      <c r="S65" s="13">
        <f t="shared" si="1"/>
        <v>79.599999999999994</v>
      </c>
    </row>
    <row r="66" spans="1:19" ht="14.25" customHeight="1">
      <c r="A66" s="61">
        <v>62</v>
      </c>
      <c r="B66" s="63">
        <v>25140062</v>
      </c>
      <c r="C66" s="64" t="s">
        <v>181</v>
      </c>
      <c r="D66" s="65">
        <v>51</v>
      </c>
      <c r="E66" s="65" t="s">
        <v>74</v>
      </c>
      <c r="F66" s="66">
        <v>52</v>
      </c>
      <c r="G66" s="66" t="s">
        <v>74</v>
      </c>
      <c r="H66" s="13"/>
      <c r="I66" s="13"/>
      <c r="J66" s="103">
        <v>31</v>
      </c>
      <c r="K66" s="103" t="s">
        <v>67</v>
      </c>
      <c r="L66" s="67">
        <v>33</v>
      </c>
      <c r="M66" s="67" t="s">
        <v>74</v>
      </c>
      <c r="N66" s="68">
        <v>37</v>
      </c>
      <c r="O66" s="68" t="s">
        <v>74</v>
      </c>
      <c r="P66" s="69">
        <v>52</v>
      </c>
      <c r="Q66" s="69" t="s">
        <v>74</v>
      </c>
      <c r="R66" s="13">
        <f t="shared" si="0"/>
        <v>204</v>
      </c>
      <c r="S66" s="13">
        <f t="shared" si="1"/>
        <v>40.799999999999997</v>
      </c>
    </row>
    <row r="67" spans="1:19" ht="14.25" customHeight="1">
      <c r="A67" s="61">
        <v>63</v>
      </c>
      <c r="B67" s="63">
        <v>25140063</v>
      </c>
      <c r="C67" s="64" t="s">
        <v>182</v>
      </c>
      <c r="D67" s="65">
        <v>85</v>
      </c>
      <c r="E67" s="65" t="s">
        <v>63</v>
      </c>
      <c r="F67" s="66">
        <v>97</v>
      </c>
      <c r="G67" s="66" t="s">
        <v>61</v>
      </c>
      <c r="H67" s="13"/>
      <c r="I67" s="13"/>
      <c r="J67" s="103">
        <v>86</v>
      </c>
      <c r="K67" s="103" t="s">
        <v>61</v>
      </c>
      <c r="L67" s="67">
        <v>94</v>
      </c>
      <c r="M67" s="67" t="s">
        <v>61</v>
      </c>
      <c r="N67" s="68">
        <v>91</v>
      </c>
      <c r="O67" s="68" t="s">
        <v>62</v>
      </c>
      <c r="P67" s="69">
        <v>92</v>
      </c>
      <c r="Q67" s="69" t="s">
        <v>61</v>
      </c>
      <c r="R67" s="13">
        <f t="shared" si="0"/>
        <v>453</v>
      </c>
      <c r="S67" s="13">
        <f t="shared" si="1"/>
        <v>90.6</v>
      </c>
    </row>
    <row r="68" spans="1:19" ht="14.25" customHeight="1">
      <c r="A68" s="61">
        <v>64</v>
      </c>
      <c r="B68" s="63">
        <v>25140064</v>
      </c>
      <c r="C68" s="64" t="s">
        <v>183</v>
      </c>
      <c r="D68" s="65">
        <v>69</v>
      </c>
      <c r="E68" s="65" t="s">
        <v>65</v>
      </c>
      <c r="F68" s="66">
        <v>75</v>
      </c>
      <c r="G68" s="66" t="s">
        <v>65</v>
      </c>
      <c r="H68" s="13"/>
      <c r="I68" s="13"/>
      <c r="J68" s="103">
        <v>54</v>
      </c>
      <c r="K68" s="103" t="s">
        <v>64</v>
      </c>
      <c r="L68" s="67">
        <v>53</v>
      </c>
      <c r="M68" s="67" t="s">
        <v>66</v>
      </c>
      <c r="N68" s="68">
        <v>63</v>
      </c>
      <c r="O68" s="68" t="s">
        <v>66</v>
      </c>
      <c r="P68" s="69">
        <v>74</v>
      </c>
      <c r="Q68" s="69" t="s">
        <v>65</v>
      </c>
      <c r="R68" s="13">
        <f t="shared" si="0"/>
        <v>314</v>
      </c>
      <c r="S68" s="13">
        <f t="shared" si="1"/>
        <v>62.8</v>
      </c>
    </row>
    <row r="69" spans="1:19" ht="14.25" customHeight="1">
      <c r="A69" s="61">
        <v>65</v>
      </c>
      <c r="B69" s="63">
        <v>25140065</v>
      </c>
      <c r="C69" s="64" t="s">
        <v>184</v>
      </c>
      <c r="D69" s="65">
        <v>60</v>
      </c>
      <c r="E69" s="65" t="s">
        <v>73</v>
      </c>
      <c r="F69" s="66">
        <v>85</v>
      </c>
      <c r="G69" s="66" t="s">
        <v>63</v>
      </c>
      <c r="H69" s="13"/>
      <c r="I69" s="13"/>
      <c r="J69" s="103">
        <v>42</v>
      </c>
      <c r="K69" s="103" t="s">
        <v>66</v>
      </c>
      <c r="L69" s="67">
        <v>51</v>
      </c>
      <c r="M69" s="67" t="s">
        <v>66</v>
      </c>
      <c r="N69" s="68">
        <v>55</v>
      </c>
      <c r="O69" s="68" t="s">
        <v>73</v>
      </c>
      <c r="P69" s="69">
        <v>55</v>
      </c>
      <c r="Q69" s="69" t="s">
        <v>74</v>
      </c>
      <c r="R69" s="13">
        <f t="shared" si="0"/>
        <v>293</v>
      </c>
      <c r="S69" s="13">
        <f t="shared" si="1"/>
        <v>58.6</v>
      </c>
    </row>
    <row r="70" spans="1:19" ht="14.25" customHeight="1">
      <c r="A70" s="61">
        <v>66</v>
      </c>
      <c r="B70" s="63">
        <v>25140066</v>
      </c>
      <c r="C70" s="64" t="s">
        <v>185</v>
      </c>
      <c r="D70" s="65">
        <v>51</v>
      </c>
      <c r="E70" s="65" t="s">
        <v>74</v>
      </c>
      <c r="F70" s="66">
        <v>47</v>
      </c>
      <c r="G70" s="66" t="s">
        <v>74</v>
      </c>
      <c r="H70" s="13"/>
      <c r="I70" s="13"/>
      <c r="J70" s="103">
        <v>30</v>
      </c>
      <c r="K70" s="103" t="s">
        <v>67</v>
      </c>
      <c r="L70" s="67">
        <v>34</v>
      </c>
      <c r="M70" s="67" t="s">
        <v>74</v>
      </c>
      <c r="N70" s="68">
        <v>33</v>
      </c>
      <c r="O70" s="68" t="s">
        <v>74</v>
      </c>
      <c r="P70" s="69">
        <v>56</v>
      </c>
      <c r="Q70" s="69" t="s">
        <v>74</v>
      </c>
      <c r="R70" s="13">
        <f t="shared" ref="R70:R80" si="2">SUM(D70:O70)</f>
        <v>195</v>
      </c>
      <c r="S70" s="13">
        <f t="shared" ref="S70:S80" si="3">R70/5</f>
        <v>39</v>
      </c>
    </row>
    <row r="71" spans="1:19" ht="14.25" customHeight="1">
      <c r="A71" s="61">
        <v>67</v>
      </c>
      <c r="B71" s="63">
        <v>25140067</v>
      </c>
      <c r="C71" s="64" t="s">
        <v>186</v>
      </c>
      <c r="D71" s="65">
        <v>63</v>
      </c>
      <c r="E71" s="65" t="s">
        <v>66</v>
      </c>
      <c r="F71" s="66">
        <v>67</v>
      </c>
      <c r="G71" s="66" t="s">
        <v>66</v>
      </c>
      <c r="H71" s="13"/>
      <c r="I71" s="13"/>
      <c r="J71" s="103">
        <v>50</v>
      </c>
      <c r="K71" s="103" t="s">
        <v>64</v>
      </c>
      <c r="L71" s="67">
        <v>46</v>
      </c>
      <c r="M71" s="67" t="s">
        <v>73</v>
      </c>
      <c r="N71" s="68">
        <v>51</v>
      </c>
      <c r="O71" s="68" t="s">
        <v>73</v>
      </c>
      <c r="P71" s="69">
        <v>60</v>
      </c>
      <c r="Q71" s="69" t="s">
        <v>73</v>
      </c>
      <c r="R71" s="13">
        <f t="shared" si="2"/>
        <v>277</v>
      </c>
      <c r="S71" s="13">
        <f t="shared" si="3"/>
        <v>55.4</v>
      </c>
    </row>
    <row r="72" spans="1:19" ht="14.25" customHeight="1">
      <c r="A72" s="61">
        <v>68</v>
      </c>
      <c r="B72" s="63">
        <v>25140068</v>
      </c>
      <c r="C72" s="64" t="s">
        <v>187</v>
      </c>
      <c r="D72" s="65">
        <v>64</v>
      </c>
      <c r="E72" s="65" t="s">
        <v>66</v>
      </c>
      <c r="F72" s="66">
        <v>90</v>
      </c>
      <c r="G72" s="66" t="s">
        <v>62</v>
      </c>
      <c r="H72" s="103">
        <v>51</v>
      </c>
      <c r="I72" s="103" t="s">
        <v>66</v>
      </c>
      <c r="J72" s="13"/>
      <c r="K72" s="13"/>
      <c r="L72" s="67">
        <v>69</v>
      </c>
      <c r="M72" s="67" t="s">
        <v>64</v>
      </c>
      <c r="N72" s="68">
        <v>67</v>
      </c>
      <c r="O72" s="68" t="s">
        <v>65</v>
      </c>
      <c r="P72" s="69">
        <v>74</v>
      </c>
      <c r="Q72" s="69" t="s">
        <v>65</v>
      </c>
      <c r="R72" s="13">
        <f t="shared" si="2"/>
        <v>341</v>
      </c>
      <c r="S72" s="13">
        <f t="shared" si="3"/>
        <v>68.2</v>
      </c>
    </row>
    <row r="73" spans="1:19" ht="14.25" customHeight="1">
      <c r="A73" s="61">
        <v>69</v>
      </c>
      <c r="B73" s="63">
        <v>25140069</v>
      </c>
      <c r="C73" s="64" t="s">
        <v>188</v>
      </c>
      <c r="D73" s="65">
        <v>67</v>
      </c>
      <c r="E73" s="65" t="s">
        <v>66</v>
      </c>
      <c r="F73" s="66">
        <v>88</v>
      </c>
      <c r="G73" s="66" t="s">
        <v>62</v>
      </c>
      <c r="H73" s="103">
        <v>52</v>
      </c>
      <c r="I73" s="103" t="s">
        <v>66</v>
      </c>
      <c r="J73" s="13"/>
      <c r="K73" s="13"/>
      <c r="L73" s="67">
        <v>57</v>
      </c>
      <c r="M73" s="67" t="s">
        <v>65</v>
      </c>
      <c r="N73" s="68">
        <v>44</v>
      </c>
      <c r="O73" s="68" t="s">
        <v>74</v>
      </c>
      <c r="P73" s="69">
        <v>65</v>
      </c>
      <c r="Q73" s="69" t="s">
        <v>73</v>
      </c>
      <c r="R73" s="13">
        <f t="shared" si="2"/>
        <v>308</v>
      </c>
      <c r="S73" s="13">
        <f t="shared" si="3"/>
        <v>61.6</v>
      </c>
    </row>
    <row r="74" spans="1:19" ht="14.25" customHeight="1">
      <c r="A74" s="61">
        <v>70</v>
      </c>
      <c r="B74" s="63">
        <v>25140070</v>
      </c>
      <c r="C74" s="64" t="s">
        <v>189</v>
      </c>
      <c r="D74" s="65">
        <v>63</v>
      </c>
      <c r="E74" s="65" t="s">
        <v>66</v>
      </c>
      <c r="F74" s="66">
        <v>87</v>
      </c>
      <c r="G74" s="66" t="s">
        <v>62</v>
      </c>
      <c r="H74" s="13"/>
      <c r="I74" s="13"/>
      <c r="J74" s="103">
        <v>61</v>
      </c>
      <c r="K74" s="103" t="s">
        <v>63</v>
      </c>
      <c r="L74" s="67">
        <v>71</v>
      </c>
      <c r="M74" s="67" t="s">
        <v>64</v>
      </c>
      <c r="N74" s="68">
        <v>85</v>
      </c>
      <c r="O74" s="68" t="s">
        <v>63</v>
      </c>
      <c r="P74" s="69">
        <v>61</v>
      </c>
      <c r="Q74" s="69" t="s">
        <v>73</v>
      </c>
      <c r="R74" s="13">
        <f t="shared" si="2"/>
        <v>367</v>
      </c>
      <c r="S74" s="13">
        <f t="shared" si="3"/>
        <v>73.400000000000006</v>
      </c>
    </row>
    <row r="75" spans="1:19" ht="14.25" customHeight="1">
      <c r="A75" s="61">
        <v>71</v>
      </c>
      <c r="B75" s="63">
        <v>25140071</v>
      </c>
      <c r="C75" s="64" t="s">
        <v>190</v>
      </c>
      <c r="D75" s="65">
        <v>83</v>
      </c>
      <c r="E75" s="65" t="s">
        <v>63</v>
      </c>
      <c r="F75" s="66">
        <v>87</v>
      </c>
      <c r="G75" s="66" t="s">
        <v>62</v>
      </c>
      <c r="H75" s="103">
        <v>55</v>
      </c>
      <c r="I75" s="103" t="s">
        <v>66</v>
      </c>
      <c r="J75" s="13"/>
      <c r="K75" s="13"/>
      <c r="L75" s="67">
        <v>87</v>
      </c>
      <c r="M75" s="67" t="s">
        <v>62</v>
      </c>
      <c r="N75" s="68">
        <v>57</v>
      </c>
      <c r="O75" s="68" t="s">
        <v>73</v>
      </c>
      <c r="P75" s="69">
        <v>72</v>
      </c>
      <c r="Q75" s="69" t="s">
        <v>65</v>
      </c>
      <c r="R75" s="13">
        <f t="shared" si="2"/>
        <v>369</v>
      </c>
      <c r="S75" s="13">
        <f t="shared" si="3"/>
        <v>73.8</v>
      </c>
    </row>
    <row r="76" spans="1:19" ht="14.25" customHeight="1">
      <c r="A76" s="61">
        <v>72</v>
      </c>
      <c r="B76" s="63">
        <v>25140072</v>
      </c>
      <c r="C76" s="64" t="s">
        <v>191</v>
      </c>
      <c r="D76" s="65">
        <v>69</v>
      </c>
      <c r="E76" s="65" t="s">
        <v>65</v>
      </c>
      <c r="F76" s="66">
        <v>88</v>
      </c>
      <c r="G76" s="66" t="s">
        <v>62</v>
      </c>
      <c r="H76" s="103">
        <v>44</v>
      </c>
      <c r="I76" s="103" t="s">
        <v>73</v>
      </c>
      <c r="J76" s="13"/>
      <c r="K76" s="13"/>
      <c r="L76" s="67">
        <v>66</v>
      </c>
      <c r="M76" s="67" t="s">
        <v>64</v>
      </c>
      <c r="N76" s="68">
        <v>64</v>
      </c>
      <c r="O76" s="68" t="s">
        <v>66</v>
      </c>
      <c r="P76" s="69">
        <v>70</v>
      </c>
      <c r="Q76" s="69" t="s">
        <v>66</v>
      </c>
      <c r="R76" s="13">
        <f t="shared" si="2"/>
        <v>331</v>
      </c>
      <c r="S76" s="13">
        <f t="shared" si="3"/>
        <v>66.2</v>
      </c>
    </row>
    <row r="77" spans="1:19" ht="14.25" customHeight="1">
      <c r="A77" s="61">
        <v>73</v>
      </c>
      <c r="B77" s="63">
        <v>25140073</v>
      </c>
      <c r="C77" s="64" t="s">
        <v>192</v>
      </c>
      <c r="D77" s="65">
        <v>63</v>
      </c>
      <c r="E77" s="65" t="s">
        <v>66</v>
      </c>
      <c r="F77" s="66">
        <v>76</v>
      </c>
      <c r="G77" s="66" t="s">
        <v>64</v>
      </c>
      <c r="H77" s="103">
        <v>45</v>
      </c>
      <c r="I77" s="103" t="s">
        <v>73</v>
      </c>
      <c r="J77" s="13"/>
      <c r="K77" s="13"/>
      <c r="L77" s="67">
        <v>63</v>
      </c>
      <c r="M77" s="67" t="s">
        <v>65</v>
      </c>
      <c r="N77" s="68">
        <v>61</v>
      </c>
      <c r="O77" s="68" t="s">
        <v>66</v>
      </c>
      <c r="P77" s="69">
        <v>69</v>
      </c>
      <c r="Q77" s="69" t="s">
        <v>66</v>
      </c>
      <c r="R77" s="13">
        <f t="shared" si="2"/>
        <v>308</v>
      </c>
      <c r="S77" s="13">
        <f t="shared" si="3"/>
        <v>61.6</v>
      </c>
    </row>
    <row r="78" spans="1:19" ht="14.25" customHeight="1">
      <c r="A78" s="61">
        <v>74</v>
      </c>
      <c r="B78" s="63">
        <v>25140074</v>
      </c>
      <c r="C78" s="64" t="s">
        <v>193</v>
      </c>
      <c r="D78" s="65">
        <v>60</v>
      </c>
      <c r="E78" s="65" t="s">
        <v>73</v>
      </c>
      <c r="F78" s="66">
        <v>89</v>
      </c>
      <c r="G78" s="66" t="s">
        <v>62</v>
      </c>
      <c r="H78" s="13"/>
      <c r="I78" s="13"/>
      <c r="J78" s="103">
        <v>35</v>
      </c>
      <c r="K78" s="103" t="s">
        <v>73</v>
      </c>
      <c r="L78" s="67">
        <v>58</v>
      </c>
      <c r="M78" s="67" t="s">
        <v>65</v>
      </c>
      <c r="N78" s="68">
        <v>49</v>
      </c>
      <c r="O78" s="68" t="s">
        <v>74</v>
      </c>
      <c r="P78" s="69">
        <v>75</v>
      </c>
      <c r="Q78" s="69" t="s">
        <v>64</v>
      </c>
      <c r="R78" s="13">
        <f t="shared" si="2"/>
        <v>291</v>
      </c>
      <c r="S78" s="13">
        <f t="shared" si="3"/>
        <v>58.2</v>
      </c>
    </row>
    <row r="79" spans="1:19" ht="14.25" customHeight="1">
      <c r="A79" s="61">
        <v>75</v>
      </c>
      <c r="B79" s="63">
        <v>25140075</v>
      </c>
      <c r="C79" s="64" t="s">
        <v>194</v>
      </c>
      <c r="D79" s="65">
        <v>89</v>
      </c>
      <c r="E79" s="65" t="s">
        <v>62</v>
      </c>
      <c r="F79" s="66">
        <v>96</v>
      </c>
      <c r="G79" s="66" t="s">
        <v>61</v>
      </c>
      <c r="H79" s="103">
        <v>83</v>
      </c>
      <c r="I79" s="103" t="s">
        <v>62</v>
      </c>
      <c r="J79" s="13"/>
      <c r="K79" s="13"/>
      <c r="L79" s="67">
        <v>95</v>
      </c>
      <c r="M79" s="67" t="s">
        <v>61</v>
      </c>
      <c r="N79" s="68">
        <v>82</v>
      </c>
      <c r="O79" s="68" t="s">
        <v>63</v>
      </c>
      <c r="P79" s="69">
        <v>88</v>
      </c>
      <c r="Q79" s="69" t="s">
        <v>62</v>
      </c>
      <c r="R79" s="13">
        <f t="shared" si="2"/>
        <v>445</v>
      </c>
      <c r="S79" s="13">
        <f t="shared" si="3"/>
        <v>89</v>
      </c>
    </row>
    <row r="80" spans="1:19" ht="14.25" customHeight="1" thickBot="1">
      <c r="A80" s="61">
        <v>76</v>
      </c>
      <c r="B80" s="63">
        <v>25140076</v>
      </c>
      <c r="C80" s="64" t="s">
        <v>195</v>
      </c>
      <c r="D80" s="77">
        <v>53</v>
      </c>
      <c r="E80" s="77" t="s">
        <v>73</v>
      </c>
      <c r="F80" s="77">
        <v>61</v>
      </c>
      <c r="G80" s="77" t="s">
        <v>73</v>
      </c>
      <c r="H80" s="85"/>
      <c r="I80" s="85"/>
      <c r="J80" s="77">
        <v>42</v>
      </c>
      <c r="K80" s="77" t="s">
        <v>66</v>
      </c>
      <c r="L80" s="77">
        <v>51</v>
      </c>
      <c r="M80" s="77" t="s">
        <v>66</v>
      </c>
      <c r="N80" s="77">
        <v>40</v>
      </c>
      <c r="O80" s="77" t="s">
        <v>74</v>
      </c>
      <c r="P80" s="77">
        <v>58</v>
      </c>
      <c r="Q80" s="77" t="s">
        <v>74</v>
      </c>
      <c r="R80" s="13">
        <f t="shared" si="2"/>
        <v>247</v>
      </c>
      <c r="S80" s="13">
        <f t="shared" si="3"/>
        <v>49.4</v>
      </c>
    </row>
    <row r="81" spans="4:21" ht="21" customHeight="1" thickBot="1">
      <c r="D81" s="14" t="s">
        <v>69</v>
      </c>
      <c r="E81" s="15">
        <f>E96</f>
        <v>48.190789473684212</v>
      </c>
      <c r="F81" s="15" t="s">
        <v>69</v>
      </c>
      <c r="G81" s="15">
        <f>G96</f>
        <v>70.06578947368422</v>
      </c>
      <c r="H81" s="15" t="s">
        <v>69</v>
      </c>
      <c r="I81" s="15">
        <f>I96</f>
        <v>43.125</v>
      </c>
      <c r="J81" s="15" t="s">
        <v>69</v>
      </c>
      <c r="K81" s="15"/>
      <c r="L81" s="15" t="s">
        <v>69</v>
      </c>
      <c r="M81" s="15">
        <f>M96</f>
        <v>56.578947368421048</v>
      </c>
      <c r="N81" s="15" t="s">
        <v>69</v>
      </c>
      <c r="O81" s="15">
        <f>O96</f>
        <v>48.684210526315788</v>
      </c>
      <c r="P81" s="15" t="s">
        <v>69</v>
      </c>
      <c r="Q81" s="16">
        <f>Q96</f>
        <v>47.039473684210527</v>
      </c>
      <c r="R81" s="15" t="s">
        <v>69</v>
      </c>
      <c r="S81" s="16">
        <f>S96</f>
        <v>52.960526315789465</v>
      </c>
    </row>
    <row r="83" spans="4:21">
      <c r="D83" s="5" t="s">
        <v>61</v>
      </c>
      <c r="E83" s="5">
        <f>COUNTIF($E$5:$E$80,D83)</f>
        <v>0</v>
      </c>
      <c r="F83" s="5" t="s">
        <v>61</v>
      </c>
      <c r="G83" s="5">
        <f>COUNTIF($G$5:$G$80,F83)</f>
        <v>13</v>
      </c>
      <c r="H83" s="5" t="s">
        <v>61</v>
      </c>
      <c r="I83" s="5">
        <f>COUNTIF($I$5:$I$80,H83)</f>
        <v>0</v>
      </c>
      <c r="J83" s="5" t="s">
        <v>61</v>
      </c>
      <c r="K83" s="5">
        <f t="shared" ref="K83:K91" si="4">COUNTIF($K$5:$K$80,J83)</f>
        <v>5</v>
      </c>
      <c r="L83" s="5" t="s">
        <v>61</v>
      </c>
      <c r="M83" s="5">
        <f>COUNTIF($M$5:$M$80,L83)</f>
        <v>6</v>
      </c>
      <c r="N83" s="5" t="s">
        <v>61</v>
      </c>
      <c r="O83" s="5">
        <f>COUNTIF($O$5:$O$80,N83)</f>
        <v>2</v>
      </c>
      <c r="P83" s="5" t="s">
        <v>61</v>
      </c>
      <c r="Q83" s="5">
        <f>COUNTIF($Q$5:$Q$80,P83)</f>
        <v>3</v>
      </c>
      <c r="R83" s="5" t="s">
        <v>61</v>
      </c>
      <c r="S83" s="5">
        <f>E83+G83+I83+K83+M83+O83+Q83</f>
        <v>29</v>
      </c>
      <c r="T83">
        <v>10</v>
      </c>
      <c r="U83">
        <f>S83+T83</f>
        <v>39</v>
      </c>
    </row>
    <row r="84" spans="4:21">
      <c r="D84" s="5" t="s">
        <v>62</v>
      </c>
      <c r="E84" s="5">
        <f t="shared" ref="E84:E91" si="5">COUNTIF($E$5:$E$80,D84)</f>
        <v>3</v>
      </c>
      <c r="F84" s="5" t="s">
        <v>62</v>
      </c>
      <c r="G84" s="5">
        <f t="shared" ref="G84:G91" si="6">COUNTIF($G$5:$G$80,F84)</f>
        <v>21</v>
      </c>
      <c r="H84" s="5" t="s">
        <v>62</v>
      </c>
      <c r="I84" s="5">
        <f t="shared" ref="I84:I91" si="7">COUNTIF($I$5:$I$80,H84)</f>
        <v>4</v>
      </c>
      <c r="J84" s="5" t="s">
        <v>62</v>
      </c>
      <c r="K84" s="5">
        <f t="shared" si="4"/>
        <v>3</v>
      </c>
      <c r="L84" s="5" t="s">
        <v>62</v>
      </c>
      <c r="M84" s="5">
        <f t="shared" ref="M84:M91" si="8">COUNTIF($M$5:$M$80,L84)</f>
        <v>6</v>
      </c>
      <c r="N84" s="5" t="s">
        <v>62</v>
      </c>
      <c r="O84" s="5">
        <f t="shared" ref="O84:O91" si="9">COUNTIF($O$5:$O$80,N84)</f>
        <v>11</v>
      </c>
      <c r="P84" s="5" t="s">
        <v>62</v>
      </c>
      <c r="Q84" s="5">
        <f t="shared" ref="Q84:Q91" si="10">COUNTIF($Q$5:$Q$80,P84)</f>
        <v>6</v>
      </c>
      <c r="R84" s="5" t="s">
        <v>62</v>
      </c>
      <c r="S84" s="5">
        <f t="shared" ref="S84:S91" si="11">E84+G84+I84+K84+M84+O84+Q84</f>
        <v>54</v>
      </c>
      <c r="T84">
        <v>25</v>
      </c>
      <c r="U84">
        <f t="shared" ref="U84:U91" si="12">S84+T84</f>
        <v>79</v>
      </c>
    </row>
    <row r="85" spans="4:21">
      <c r="D85" s="5" t="s">
        <v>63</v>
      </c>
      <c r="E85" s="5">
        <f t="shared" si="5"/>
        <v>16</v>
      </c>
      <c r="F85" s="5" t="s">
        <v>63</v>
      </c>
      <c r="G85" s="5">
        <f t="shared" si="6"/>
        <v>11</v>
      </c>
      <c r="H85" s="5" t="s">
        <v>63</v>
      </c>
      <c r="I85" s="5">
        <f t="shared" si="7"/>
        <v>5</v>
      </c>
      <c r="J85" s="5" t="s">
        <v>63</v>
      </c>
      <c r="K85" s="5">
        <f t="shared" si="4"/>
        <v>4</v>
      </c>
      <c r="L85" s="5" t="s">
        <v>63</v>
      </c>
      <c r="M85" s="5">
        <f t="shared" si="8"/>
        <v>16</v>
      </c>
      <c r="N85" s="5" t="s">
        <v>63</v>
      </c>
      <c r="O85" s="5">
        <f t="shared" si="9"/>
        <v>8</v>
      </c>
      <c r="P85" s="5" t="s">
        <v>63</v>
      </c>
      <c r="Q85" s="5">
        <f t="shared" si="10"/>
        <v>4</v>
      </c>
      <c r="R85" s="5" t="s">
        <v>63</v>
      </c>
      <c r="S85" s="5">
        <f t="shared" si="11"/>
        <v>64</v>
      </c>
      <c r="T85">
        <v>26</v>
      </c>
      <c r="U85">
        <f t="shared" si="12"/>
        <v>90</v>
      </c>
    </row>
    <row r="86" spans="4:21">
      <c r="D86" s="5" t="s">
        <v>64</v>
      </c>
      <c r="E86" s="5">
        <f t="shared" si="5"/>
        <v>8</v>
      </c>
      <c r="F86" s="5" t="s">
        <v>64</v>
      </c>
      <c r="G86" s="5">
        <f t="shared" si="6"/>
        <v>7</v>
      </c>
      <c r="H86" s="5" t="s">
        <v>64</v>
      </c>
      <c r="I86" s="5">
        <f t="shared" si="7"/>
        <v>2</v>
      </c>
      <c r="J86" s="5" t="s">
        <v>64</v>
      </c>
      <c r="K86" s="5">
        <f t="shared" si="4"/>
        <v>5</v>
      </c>
      <c r="L86" s="5" t="s">
        <v>64</v>
      </c>
      <c r="M86" s="5">
        <f t="shared" si="8"/>
        <v>11</v>
      </c>
      <c r="N86" s="5" t="s">
        <v>64</v>
      </c>
      <c r="O86" s="5">
        <f t="shared" si="9"/>
        <v>9</v>
      </c>
      <c r="P86" s="5" t="s">
        <v>64</v>
      </c>
      <c r="Q86" s="5">
        <f t="shared" si="10"/>
        <v>16</v>
      </c>
      <c r="R86" s="5" t="s">
        <v>64</v>
      </c>
      <c r="S86" s="5">
        <f t="shared" si="11"/>
        <v>58</v>
      </c>
      <c r="T86">
        <v>21</v>
      </c>
      <c r="U86">
        <f t="shared" si="12"/>
        <v>79</v>
      </c>
    </row>
    <row r="87" spans="4:21">
      <c r="D87" s="5" t="s">
        <v>65</v>
      </c>
      <c r="E87" s="5">
        <f t="shared" si="5"/>
        <v>11</v>
      </c>
      <c r="F87" s="5" t="s">
        <v>65</v>
      </c>
      <c r="G87" s="5">
        <f t="shared" si="6"/>
        <v>9</v>
      </c>
      <c r="H87" s="5" t="s">
        <v>65</v>
      </c>
      <c r="I87" s="5">
        <f t="shared" si="7"/>
        <v>7</v>
      </c>
      <c r="J87" s="5" t="s">
        <v>65</v>
      </c>
      <c r="K87" s="5">
        <f t="shared" si="4"/>
        <v>2</v>
      </c>
      <c r="L87" s="5" t="s">
        <v>65</v>
      </c>
      <c r="M87" s="5">
        <f t="shared" si="8"/>
        <v>11</v>
      </c>
      <c r="N87" s="5" t="s">
        <v>65</v>
      </c>
      <c r="O87" s="5">
        <f t="shared" si="9"/>
        <v>8</v>
      </c>
      <c r="P87" s="5" t="s">
        <v>65</v>
      </c>
      <c r="Q87" s="5">
        <f t="shared" si="10"/>
        <v>10</v>
      </c>
      <c r="R87" s="5" t="s">
        <v>65</v>
      </c>
      <c r="S87" s="5">
        <f t="shared" si="11"/>
        <v>58</v>
      </c>
      <c r="T87">
        <v>32</v>
      </c>
      <c r="U87">
        <f t="shared" si="12"/>
        <v>90</v>
      </c>
    </row>
    <row r="88" spans="4:21">
      <c r="D88" s="5" t="s">
        <v>66</v>
      </c>
      <c r="E88" s="5">
        <f t="shared" si="5"/>
        <v>21</v>
      </c>
      <c r="F88" s="5" t="s">
        <v>66</v>
      </c>
      <c r="G88" s="5">
        <f t="shared" si="6"/>
        <v>10</v>
      </c>
      <c r="H88" s="5" t="s">
        <v>66</v>
      </c>
      <c r="I88" s="5">
        <f t="shared" si="7"/>
        <v>6</v>
      </c>
      <c r="J88" s="5" t="s">
        <v>66</v>
      </c>
      <c r="K88" s="5">
        <f t="shared" si="4"/>
        <v>6</v>
      </c>
      <c r="L88" s="5" t="s">
        <v>66</v>
      </c>
      <c r="M88" s="5">
        <f t="shared" si="8"/>
        <v>12</v>
      </c>
      <c r="N88" s="5" t="s">
        <v>66</v>
      </c>
      <c r="O88" s="5">
        <f t="shared" si="9"/>
        <v>14</v>
      </c>
      <c r="P88" s="5" t="s">
        <v>66</v>
      </c>
      <c r="Q88" s="5">
        <f t="shared" si="10"/>
        <v>14</v>
      </c>
      <c r="R88" s="5" t="s">
        <v>66</v>
      </c>
      <c r="S88" s="5">
        <f t="shared" si="11"/>
        <v>83</v>
      </c>
      <c r="T88">
        <v>25</v>
      </c>
      <c r="U88">
        <f t="shared" si="12"/>
        <v>108</v>
      </c>
    </row>
    <row r="89" spans="4:21">
      <c r="D89" s="5" t="s">
        <v>73</v>
      </c>
      <c r="E89" s="5">
        <f t="shared" si="5"/>
        <v>12</v>
      </c>
      <c r="F89" s="5" t="s">
        <v>73</v>
      </c>
      <c r="G89" s="5">
        <f t="shared" si="6"/>
        <v>3</v>
      </c>
      <c r="H89" s="5" t="s">
        <v>73</v>
      </c>
      <c r="I89" s="5">
        <f t="shared" si="7"/>
        <v>9</v>
      </c>
      <c r="J89" s="5" t="s">
        <v>73</v>
      </c>
      <c r="K89" s="5">
        <f t="shared" si="4"/>
        <v>6</v>
      </c>
      <c r="L89" s="5" t="s">
        <v>73</v>
      </c>
      <c r="M89" s="5">
        <f t="shared" si="8"/>
        <v>9</v>
      </c>
      <c r="N89" s="5" t="s">
        <v>73</v>
      </c>
      <c r="O89" s="5">
        <f t="shared" si="9"/>
        <v>12</v>
      </c>
      <c r="P89" s="5" t="s">
        <v>73</v>
      </c>
      <c r="Q89" s="5">
        <f t="shared" si="10"/>
        <v>11</v>
      </c>
      <c r="R89" s="5" t="s">
        <v>73</v>
      </c>
      <c r="S89" s="5">
        <f t="shared" si="11"/>
        <v>62</v>
      </c>
      <c r="T89">
        <v>14</v>
      </c>
      <c r="U89">
        <f t="shared" si="12"/>
        <v>76</v>
      </c>
    </row>
    <row r="90" spans="4:21">
      <c r="D90" s="5" t="s">
        <v>74</v>
      </c>
      <c r="E90" s="5">
        <f t="shared" si="5"/>
        <v>5</v>
      </c>
      <c r="F90" s="5" t="s">
        <v>74</v>
      </c>
      <c r="G90" s="5">
        <f t="shared" si="6"/>
        <v>2</v>
      </c>
      <c r="H90" s="5" t="s">
        <v>74</v>
      </c>
      <c r="I90" s="5">
        <f t="shared" si="7"/>
        <v>6</v>
      </c>
      <c r="J90" s="5" t="s">
        <v>74</v>
      </c>
      <c r="K90" s="5">
        <f t="shared" si="4"/>
        <v>1</v>
      </c>
      <c r="L90" s="5" t="s">
        <v>74</v>
      </c>
      <c r="M90" s="5">
        <f t="shared" si="8"/>
        <v>5</v>
      </c>
      <c r="N90" s="5" t="s">
        <v>74</v>
      </c>
      <c r="O90" s="5">
        <f t="shared" si="9"/>
        <v>12</v>
      </c>
      <c r="P90" s="5" t="s">
        <v>74</v>
      </c>
      <c r="Q90" s="5">
        <f t="shared" si="10"/>
        <v>12</v>
      </c>
      <c r="R90" s="5" t="s">
        <v>74</v>
      </c>
      <c r="S90" s="5">
        <f t="shared" si="11"/>
        <v>43</v>
      </c>
      <c r="T90">
        <v>15</v>
      </c>
      <c r="U90">
        <f t="shared" si="12"/>
        <v>58</v>
      </c>
    </row>
    <row r="91" spans="4:21">
      <c r="D91" s="5" t="s">
        <v>67</v>
      </c>
      <c r="E91" s="5">
        <f t="shared" si="5"/>
        <v>0</v>
      </c>
      <c r="F91" s="5" t="s">
        <v>67</v>
      </c>
      <c r="G91" s="5">
        <f t="shared" si="6"/>
        <v>0</v>
      </c>
      <c r="H91" s="5" t="s">
        <v>67</v>
      </c>
      <c r="I91" s="5">
        <f t="shared" si="7"/>
        <v>1</v>
      </c>
      <c r="J91" s="5" t="s">
        <v>67</v>
      </c>
      <c r="K91" s="5">
        <f t="shared" si="4"/>
        <v>4</v>
      </c>
      <c r="L91" s="5" t="s">
        <v>67</v>
      </c>
      <c r="M91" s="5">
        <f t="shared" si="8"/>
        <v>0</v>
      </c>
      <c r="N91" s="5" t="s">
        <v>67</v>
      </c>
      <c r="O91" s="5">
        <f t="shared" si="9"/>
        <v>0</v>
      </c>
      <c r="P91" s="5" t="s">
        <v>67</v>
      </c>
      <c r="Q91" s="5">
        <f t="shared" si="10"/>
        <v>0</v>
      </c>
      <c r="R91" s="5" t="s">
        <v>67</v>
      </c>
      <c r="S91" s="5">
        <f t="shared" si="11"/>
        <v>5</v>
      </c>
      <c r="T91">
        <v>0</v>
      </c>
      <c r="U91">
        <f t="shared" si="12"/>
        <v>5</v>
      </c>
    </row>
    <row r="92" spans="4:21">
      <c r="D92" s="6" t="s">
        <v>70</v>
      </c>
      <c r="E92" s="5">
        <f>SUM(E83:E91)</f>
        <v>76</v>
      </c>
      <c r="F92" s="6" t="s">
        <v>70</v>
      </c>
      <c r="G92" s="5">
        <f>SUM(G83:G91)</f>
        <v>76</v>
      </c>
      <c r="H92" s="6" t="s">
        <v>70</v>
      </c>
      <c r="I92" s="5">
        <f>SUM(I83:I91)</f>
        <v>40</v>
      </c>
      <c r="J92" s="6" t="s">
        <v>70</v>
      </c>
      <c r="K92" s="5">
        <f>SUM(K83:K91)</f>
        <v>36</v>
      </c>
      <c r="L92" s="6" t="s">
        <v>70</v>
      </c>
      <c r="M92" s="5">
        <f>SUM(M83:M91)</f>
        <v>76</v>
      </c>
      <c r="N92" s="6" t="s">
        <v>70</v>
      </c>
      <c r="O92" s="5">
        <f>SUM(O83:O91)</f>
        <v>76</v>
      </c>
      <c r="P92" s="6" t="s">
        <v>70</v>
      </c>
      <c r="Q92" s="5">
        <f>SUM(Q83:Q91)</f>
        <v>76</v>
      </c>
      <c r="R92" s="6" t="s">
        <v>70</v>
      </c>
      <c r="S92" s="5">
        <f>SUM(S83:S91)</f>
        <v>456</v>
      </c>
    </row>
    <row r="95" spans="4:21">
      <c r="D95" s="6" t="s">
        <v>68</v>
      </c>
      <c r="E95" s="5">
        <f>8*E83+7*E84+6*E85+5*E86+4*E87+3*E88+2*E89+1*E90</f>
        <v>293</v>
      </c>
      <c r="F95" s="6" t="s">
        <v>68</v>
      </c>
      <c r="G95" s="5">
        <f>8*G83+7*G84+6*G85+5*G86+4*G87+3*G88+2*G89+1*G90</f>
        <v>426</v>
      </c>
      <c r="H95" s="6" t="s">
        <v>68</v>
      </c>
      <c r="I95" s="5">
        <f>8*I83+7*I84+6*I85+5*I86+4*I87+3*I88+2*I89+1*I90</f>
        <v>138</v>
      </c>
      <c r="J95" s="6" t="s">
        <v>68</v>
      </c>
      <c r="K95" s="5">
        <f>8*K83+7*K84+6*K85+5*K86+4*K87+3*K88+2*K89+1*K90</f>
        <v>149</v>
      </c>
      <c r="L95" s="6" t="s">
        <v>68</v>
      </c>
      <c r="M95" s="5">
        <f>8*M83+7*M84+6*M85+5*M86+4*M87+3*M88+2*M89+1*M90</f>
        <v>344</v>
      </c>
      <c r="N95" s="6" t="s">
        <v>68</v>
      </c>
      <c r="O95" s="5">
        <f>8*O83+7*O84+6*O85+5*O86+4*O87+3*O88+2*O89+1*O90</f>
        <v>296</v>
      </c>
      <c r="P95" s="6" t="s">
        <v>68</v>
      </c>
      <c r="Q95" s="5">
        <f>8*Q83+7*Q84+6*Q85+5*Q86+4*Q87+3*Q88+2*Q89+1*Q90</f>
        <v>286</v>
      </c>
      <c r="R95" s="6" t="s">
        <v>68</v>
      </c>
      <c r="S95" s="5">
        <f>8*S83+7*S84+6*S85+5*S86+4*S87+3*S88+2*S89+1*S90</f>
        <v>1932</v>
      </c>
    </row>
    <row r="96" spans="4:21">
      <c r="D96" s="6" t="s">
        <v>69</v>
      </c>
      <c r="E96" s="5">
        <f>E95/E92*100/8</f>
        <v>48.190789473684212</v>
      </c>
      <c r="F96" s="6" t="s">
        <v>69</v>
      </c>
      <c r="G96" s="5">
        <f>G95/G92*100/8</f>
        <v>70.06578947368422</v>
      </c>
      <c r="H96" s="6" t="s">
        <v>69</v>
      </c>
      <c r="I96" s="5">
        <f>I95/I92*100/8</f>
        <v>43.125</v>
      </c>
      <c r="J96" s="6" t="s">
        <v>69</v>
      </c>
      <c r="K96" s="5">
        <f>K95/K92*100/8</f>
        <v>51.736111111111114</v>
      </c>
      <c r="L96" s="6" t="s">
        <v>69</v>
      </c>
      <c r="M96" s="5">
        <f>M95/M92*100/8</f>
        <v>56.578947368421048</v>
      </c>
      <c r="N96" s="6" t="s">
        <v>69</v>
      </c>
      <c r="O96" s="5">
        <f>O95/O92*100/8</f>
        <v>48.684210526315788</v>
      </c>
      <c r="P96" s="6" t="s">
        <v>69</v>
      </c>
      <c r="Q96" s="5">
        <f>Q95/Q92*100/8</f>
        <v>47.039473684210527</v>
      </c>
      <c r="R96" s="6" t="s">
        <v>69</v>
      </c>
      <c r="S96" s="5">
        <f>S95/S92*100/8</f>
        <v>52.960526315789465</v>
      </c>
    </row>
    <row r="100" spans="8:9">
      <c r="H100" s="5" t="s">
        <v>61</v>
      </c>
      <c r="I100" s="5">
        <v>0</v>
      </c>
    </row>
    <row r="101" spans="8:9">
      <c r="H101" s="5" t="s">
        <v>62</v>
      </c>
      <c r="I101" s="5">
        <f t="shared" ref="I101:I102" si="13">COUNTIF($I$5:$I$80,H101)</f>
        <v>4</v>
      </c>
    </row>
    <row r="102" spans="8:9">
      <c r="H102" s="5" t="s">
        <v>63</v>
      </c>
      <c r="I102" s="5">
        <f t="shared" si="13"/>
        <v>5</v>
      </c>
    </row>
    <row r="103" spans="8:9">
      <c r="H103" s="5" t="s">
        <v>64</v>
      </c>
      <c r="I103" s="5">
        <v>3</v>
      </c>
    </row>
    <row r="104" spans="8:9">
      <c r="H104" s="5" t="s">
        <v>65</v>
      </c>
      <c r="I104" s="5">
        <v>3</v>
      </c>
    </row>
    <row r="105" spans="8:9">
      <c r="H105" s="5" t="s">
        <v>66</v>
      </c>
      <c r="I105" s="5">
        <v>6</v>
      </c>
    </row>
    <row r="106" spans="8:9">
      <c r="H106" s="5" t="s">
        <v>73</v>
      </c>
      <c r="I106" s="5">
        <v>2</v>
      </c>
    </row>
    <row r="107" spans="8:9">
      <c r="H107" s="5" t="s">
        <v>74</v>
      </c>
      <c r="I107" s="5">
        <v>10</v>
      </c>
    </row>
    <row r="108" spans="8:9">
      <c r="H108" s="5" t="s">
        <v>67</v>
      </c>
      <c r="I108" s="5">
        <v>4</v>
      </c>
    </row>
    <row r="109" spans="8:9">
      <c r="H109" s="6" t="s">
        <v>70</v>
      </c>
      <c r="I109" s="5">
        <f>SUM(I100:I108)</f>
        <v>37</v>
      </c>
    </row>
    <row r="112" spans="8:9">
      <c r="H112" s="6" t="s">
        <v>68</v>
      </c>
      <c r="I112" s="5">
        <f>8*I100+7*I101+6*I102+5*I103+4*I104+3*I105+2*I106+1*I107</f>
        <v>117</v>
      </c>
    </row>
    <row r="113" spans="7:9">
      <c r="G113" s="5" t="s">
        <v>86</v>
      </c>
      <c r="H113" s="6" t="s">
        <v>69</v>
      </c>
      <c r="I113" s="5">
        <f>I112/I109*100/8</f>
        <v>39.527027027027032</v>
      </c>
    </row>
  </sheetData>
  <mergeCells count="11">
    <mergeCell ref="N3:O3"/>
    <mergeCell ref="P3:Q3"/>
    <mergeCell ref="R3:R4"/>
    <mergeCell ref="S3:S4"/>
    <mergeCell ref="A1:S1"/>
    <mergeCell ref="A2:S2"/>
    <mergeCell ref="D3:E3"/>
    <mergeCell ref="F3:G3"/>
    <mergeCell ref="H3:I3"/>
    <mergeCell ref="J3:K3"/>
    <mergeCell ref="L3:M3"/>
  </mergeCells>
  <pageMargins left="0.51181102362204722" right="0.70866141732283472" top="0.35433070866141736" bottom="0.15748031496062992" header="0" footer="0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zoomScale="90" zoomScaleNormal="80" zoomScaleSheetLayoutView="90" workbookViewId="0">
      <selection activeCell="D5" sqref="D1:R1048576"/>
    </sheetView>
  </sheetViews>
  <sheetFormatPr defaultRowHeight="15"/>
  <cols>
    <col min="1" max="1" width="6.42578125" style="73" bestFit="1" customWidth="1"/>
    <col min="2" max="2" width="11.140625" style="9" bestFit="1" customWidth="1"/>
    <col min="3" max="3" width="20.28515625" style="102" customWidth="1"/>
    <col min="4" max="18" width="10.140625" style="5" customWidth="1"/>
    <col min="19" max="19" width="12.5703125" style="5" bestFit="1" customWidth="1"/>
    <col min="20" max="16384" width="9.140625" style="102"/>
  </cols>
  <sheetData>
    <row r="1" spans="1:19" ht="15" customHeight="1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6.5" thickBot="1">
      <c r="A2" s="138" t="s">
        <v>201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6.5" thickBot="1">
      <c r="A3" s="144" t="s">
        <v>202</v>
      </c>
      <c r="B3" s="145"/>
      <c r="C3" s="145"/>
      <c r="D3" s="146" t="s">
        <v>209</v>
      </c>
      <c r="E3" s="146"/>
      <c r="F3" s="146" t="s">
        <v>208</v>
      </c>
      <c r="G3" s="146"/>
      <c r="H3" s="146" t="s">
        <v>206</v>
      </c>
      <c r="I3" s="146"/>
      <c r="J3" s="146" t="s">
        <v>206</v>
      </c>
      <c r="K3" s="146"/>
      <c r="L3" s="146" t="s">
        <v>203</v>
      </c>
      <c r="M3" s="146"/>
      <c r="N3" s="146" t="s">
        <v>204</v>
      </c>
      <c r="O3" s="146"/>
      <c r="P3" s="146" t="s">
        <v>205</v>
      </c>
      <c r="Q3" s="146"/>
      <c r="R3" s="146"/>
      <c r="S3" s="147"/>
    </row>
    <row r="4" spans="1:19" ht="18.75" customHeight="1">
      <c r="A4" s="96" t="s">
        <v>54</v>
      </c>
      <c r="B4" s="96" t="s">
        <v>55</v>
      </c>
      <c r="C4" s="94" t="s">
        <v>56</v>
      </c>
      <c r="D4" s="140" t="s">
        <v>75</v>
      </c>
      <c r="E4" s="141"/>
      <c r="F4" s="140" t="s">
        <v>76</v>
      </c>
      <c r="G4" s="141"/>
      <c r="H4" s="140" t="s">
        <v>196</v>
      </c>
      <c r="I4" s="141"/>
      <c r="J4" s="140" t="s">
        <v>78</v>
      </c>
      <c r="K4" s="141"/>
      <c r="L4" s="140" t="s">
        <v>79</v>
      </c>
      <c r="M4" s="141"/>
      <c r="N4" s="140" t="s">
        <v>80</v>
      </c>
      <c r="O4" s="141"/>
      <c r="P4" s="140" t="s">
        <v>58</v>
      </c>
      <c r="Q4" s="141"/>
      <c r="R4" s="142" t="s">
        <v>71</v>
      </c>
      <c r="S4" s="148" t="s">
        <v>72</v>
      </c>
    </row>
    <row r="5" spans="1:19" ht="41.25" customHeight="1">
      <c r="A5" s="3"/>
      <c r="B5" s="3"/>
      <c r="C5" s="86"/>
      <c r="D5" s="88" t="s">
        <v>59</v>
      </c>
      <c r="E5" s="81" t="s">
        <v>60</v>
      </c>
      <c r="F5" s="88" t="s">
        <v>59</v>
      </c>
      <c r="G5" s="81" t="s">
        <v>60</v>
      </c>
      <c r="H5" s="93" t="s">
        <v>59</v>
      </c>
      <c r="I5" s="91" t="s">
        <v>60</v>
      </c>
      <c r="J5" s="93" t="s">
        <v>59</v>
      </c>
      <c r="K5" s="91" t="s">
        <v>60</v>
      </c>
      <c r="L5" s="88" t="s">
        <v>59</v>
      </c>
      <c r="M5" s="81" t="s">
        <v>60</v>
      </c>
      <c r="N5" s="88" t="s">
        <v>59</v>
      </c>
      <c r="O5" s="81" t="s">
        <v>60</v>
      </c>
      <c r="P5" s="88" t="s">
        <v>59</v>
      </c>
      <c r="Q5" s="81" t="s">
        <v>60</v>
      </c>
      <c r="R5" s="143"/>
      <c r="S5" s="149"/>
    </row>
    <row r="6" spans="1:19" ht="14.25" customHeight="1">
      <c r="A6" s="103">
        <v>1</v>
      </c>
      <c r="B6" s="103">
        <v>25140023</v>
      </c>
      <c r="C6" s="82" t="s">
        <v>142</v>
      </c>
      <c r="D6" s="80">
        <v>71</v>
      </c>
      <c r="E6" s="84" t="s">
        <v>65</v>
      </c>
      <c r="F6" s="80">
        <v>91</v>
      </c>
      <c r="G6" s="84" t="s">
        <v>61</v>
      </c>
      <c r="H6" s="80">
        <v>62</v>
      </c>
      <c r="I6" s="84" t="s">
        <v>65</v>
      </c>
      <c r="J6" s="95"/>
      <c r="K6" s="92"/>
      <c r="L6" s="80">
        <v>85</v>
      </c>
      <c r="M6" s="84" t="s">
        <v>62</v>
      </c>
      <c r="N6" s="80">
        <v>90</v>
      </c>
      <c r="O6" s="84" t="s">
        <v>62</v>
      </c>
      <c r="P6" s="80">
        <v>94</v>
      </c>
      <c r="Q6" s="84" t="s">
        <v>61</v>
      </c>
      <c r="R6" s="95">
        <f t="shared" ref="R6:R43" si="0">SUM(D6:O6)</f>
        <v>399</v>
      </c>
      <c r="S6" s="92">
        <f t="shared" ref="S6:S43" si="1">R6/5</f>
        <v>79.8</v>
      </c>
    </row>
    <row r="7" spans="1:19" ht="14.25" customHeight="1">
      <c r="A7" s="103">
        <v>2</v>
      </c>
      <c r="B7" s="103">
        <v>25140024</v>
      </c>
      <c r="C7" s="82" t="s">
        <v>143</v>
      </c>
      <c r="D7" s="80">
        <v>81</v>
      </c>
      <c r="E7" s="84" t="s">
        <v>63</v>
      </c>
      <c r="F7" s="80">
        <v>90</v>
      </c>
      <c r="G7" s="84" t="s">
        <v>62</v>
      </c>
      <c r="H7" s="80">
        <v>69</v>
      </c>
      <c r="I7" s="84" t="s">
        <v>64</v>
      </c>
      <c r="J7" s="95"/>
      <c r="K7" s="92"/>
      <c r="L7" s="80">
        <v>77</v>
      </c>
      <c r="M7" s="84" t="s">
        <v>63</v>
      </c>
      <c r="N7" s="80">
        <v>82</v>
      </c>
      <c r="O7" s="84" t="s">
        <v>63</v>
      </c>
      <c r="P7" s="80">
        <v>76</v>
      </c>
      <c r="Q7" s="84" t="s">
        <v>64</v>
      </c>
      <c r="R7" s="95">
        <f t="shared" si="0"/>
        <v>399</v>
      </c>
      <c r="S7" s="92">
        <f t="shared" si="1"/>
        <v>79.8</v>
      </c>
    </row>
    <row r="8" spans="1:19" ht="14.25" customHeight="1">
      <c r="A8" s="103">
        <v>3</v>
      </c>
      <c r="B8" s="103">
        <v>25140025</v>
      </c>
      <c r="C8" s="82" t="s">
        <v>144</v>
      </c>
      <c r="D8" s="80">
        <v>51</v>
      </c>
      <c r="E8" s="84" t="s">
        <v>74</v>
      </c>
      <c r="F8" s="80">
        <v>72</v>
      </c>
      <c r="G8" s="84" t="s">
        <v>65</v>
      </c>
      <c r="H8" s="95"/>
      <c r="I8" s="92"/>
      <c r="J8" s="80">
        <v>34</v>
      </c>
      <c r="K8" s="84" t="s">
        <v>74</v>
      </c>
      <c r="L8" s="80">
        <v>46</v>
      </c>
      <c r="M8" s="84" t="s">
        <v>73</v>
      </c>
      <c r="N8" s="80">
        <v>58</v>
      </c>
      <c r="O8" s="84" t="s">
        <v>66</v>
      </c>
      <c r="P8" s="80">
        <v>70</v>
      </c>
      <c r="Q8" s="84" t="s">
        <v>66</v>
      </c>
      <c r="R8" s="95">
        <f t="shared" si="0"/>
        <v>261</v>
      </c>
      <c r="S8" s="92">
        <f t="shared" si="1"/>
        <v>52.2</v>
      </c>
    </row>
    <row r="9" spans="1:19" ht="14.25" customHeight="1">
      <c r="A9" s="103">
        <v>4</v>
      </c>
      <c r="B9" s="103">
        <v>25140026</v>
      </c>
      <c r="C9" s="82" t="s">
        <v>145</v>
      </c>
      <c r="D9" s="80">
        <v>54</v>
      </c>
      <c r="E9" s="84" t="s">
        <v>73</v>
      </c>
      <c r="F9" s="80">
        <v>65</v>
      </c>
      <c r="G9" s="84" t="s">
        <v>66</v>
      </c>
      <c r="H9" s="80">
        <v>46</v>
      </c>
      <c r="I9" s="84" t="s">
        <v>73</v>
      </c>
      <c r="J9" s="95"/>
      <c r="K9" s="92"/>
      <c r="L9" s="80">
        <v>51</v>
      </c>
      <c r="M9" s="84" t="s">
        <v>66</v>
      </c>
      <c r="N9" s="80">
        <v>51</v>
      </c>
      <c r="O9" s="84" t="s">
        <v>73</v>
      </c>
      <c r="P9" s="80">
        <v>63</v>
      </c>
      <c r="Q9" s="84" t="s">
        <v>73</v>
      </c>
      <c r="R9" s="95">
        <f t="shared" si="0"/>
        <v>267</v>
      </c>
      <c r="S9" s="92">
        <f t="shared" si="1"/>
        <v>53.4</v>
      </c>
    </row>
    <row r="10" spans="1:19" ht="14.25" customHeight="1">
      <c r="A10" s="103">
        <v>5</v>
      </c>
      <c r="B10" s="103">
        <v>25140027</v>
      </c>
      <c r="C10" s="82" t="s">
        <v>146</v>
      </c>
      <c r="D10" s="80">
        <v>54</v>
      </c>
      <c r="E10" s="84" t="s">
        <v>73</v>
      </c>
      <c r="F10" s="80">
        <v>84</v>
      </c>
      <c r="G10" s="84" t="s">
        <v>63</v>
      </c>
      <c r="H10" s="95"/>
      <c r="I10" s="92"/>
      <c r="J10" s="80">
        <v>40</v>
      </c>
      <c r="K10" s="84" t="s">
        <v>66</v>
      </c>
      <c r="L10" s="80">
        <v>40</v>
      </c>
      <c r="M10" s="84" t="s">
        <v>73</v>
      </c>
      <c r="N10" s="80">
        <v>54</v>
      </c>
      <c r="O10" s="84" t="s">
        <v>73</v>
      </c>
      <c r="P10" s="80">
        <v>66</v>
      </c>
      <c r="Q10" s="84" t="s">
        <v>66</v>
      </c>
      <c r="R10" s="95">
        <f t="shared" si="0"/>
        <v>272</v>
      </c>
      <c r="S10" s="92">
        <f t="shared" si="1"/>
        <v>54.4</v>
      </c>
    </row>
    <row r="11" spans="1:19" ht="14.25" customHeight="1">
      <c r="A11" s="103">
        <v>6</v>
      </c>
      <c r="B11" s="103">
        <v>25140028</v>
      </c>
      <c r="C11" s="82" t="s">
        <v>147</v>
      </c>
      <c r="D11" s="80">
        <v>65</v>
      </c>
      <c r="E11" s="84" t="s">
        <v>66</v>
      </c>
      <c r="F11" s="80">
        <v>66</v>
      </c>
      <c r="G11" s="84" t="s">
        <v>66</v>
      </c>
      <c r="H11" s="95"/>
      <c r="I11" s="92"/>
      <c r="J11" s="80">
        <v>41</v>
      </c>
      <c r="K11" s="84" t="s">
        <v>66</v>
      </c>
      <c r="L11" s="80">
        <v>51</v>
      </c>
      <c r="M11" s="84" t="s">
        <v>66</v>
      </c>
      <c r="N11" s="80">
        <v>48</v>
      </c>
      <c r="O11" s="84" t="s">
        <v>74</v>
      </c>
      <c r="P11" s="80">
        <v>70</v>
      </c>
      <c r="Q11" s="84" t="s">
        <v>66</v>
      </c>
      <c r="R11" s="95">
        <f t="shared" si="0"/>
        <v>271</v>
      </c>
      <c r="S11" s="92">
        <f t="shared" si="1"/>
        <v>54.2</v>
      </c>
    </row>
    <row r="12" spans="1:19" ht="14.25" customHeight="1">
      <c r="A12" s="103">
        <v>7</v>
      </c>
      <c r="B12" s="103">
        <v>25140029</v>
      </c>
      <c r="C12" s="82" t="s">
        <v>148</v>
      </c>
      <c r="D12" s="80">
        <v>66</v>
      </c>
      <c r="E12" s="84" t="s">
        <v>66</v>
      </c>
      <c r="F12" s="80">
        <v>88</v>
      </c>
      <c r="G12" s="84" t="s">
        <v>62</v>
      </c>
      <c r="H12" s="80">
        <v>72</v>
      </c>
      <c r="I12" s="84" t="s">
        <v>63</v>
      </c>
      <c r="J12" s="95"/>
      <c r="K12" s="92"/>
      <c r="L12" s="80">
        <v>81</v>
      </c>
      <c r="M12" s="84" t="s">
        <v>63</v>
      </c>
      <c r="N12" s="80">
        <v>71</v>
      </c>
      <c r="O12" s="84" t="s">
        <v>65</v>
      </c>
      <c r="P12" s="80">
        <v>71</v>
      </c>
      <c r="Q12" s="84" t="s">
        <v>65</v>
      </c>
      <c r="R12" s="95">
        <f t="shared" si="0"/>
        <v>378</v>
      </c>
      <c r="S12" s="92">
        <f t="shared" si="1"/>
        <v>75.599999999999994</v>
      </c>
    </row>
    <row r="13" spans="1:19" ht="14.25" customHeight="1">
      <c r="A13" s="103">
        <v>8</v>
      </c>
      <c r="B13" s="103">
        <v>25140030</v>
      </c>
      <c r="C13" s="82" t="s">
        <v>149</v>
      </c>
      <c r="D13" s="80">
        <v>78</v>
      </c>
      <c r="E13" s="84" t="s">
        <v>64</v>
      </c>
      <c r="F13" s="80">
        <v>84</v>
      </c>
      <c r="G13" s="84" t="s">
        <v>63</v>
      </c>
      <c r="H13" s="80">
        <v>76</v>
      </c>
      <c r="I13" s="84" t="s">
        <v>63</v>
      </c>
      <c r="J13" s="95"/>
      <c r="K13" s="92"/>
      <c r="L13" s="80">
        <v>74</v>
      </c>
      <c r="M13" s="84" t="s">
        <v>63</v>
      </c>
      <c r="N13" s="80">
        <v>77</v>
      </c>
      <c r="O13" s="84" t="s">
        <v>64</v>
      </c>
      <c r="P13" s="80">
        <v>76</v>
      </c>
      <c r="Q13" s="84" t="s">
        <v>64</v>
      </c>
      <c r="R13" s="95">
        <f t="shared" si="0"/>
        <v>389</v>
      </c>
      <c r="S13" s="92">
        <f t="shared" si="1"/>
        <v>77.8</v>
      </c>
    </row>
    <row r="14" spans="1:19" ht="14.25" customHeight="1">
      <c r="A14" s="103">
        <v>9</v>
      </c>
      <c r="B14" s="103">
        <v>25140031</v>
      </c>
      <c r="C14" s="82" t="s">
        <v>150</v>
      </c>
      <c r="D14" s="80">
        <v>56</v>
      </c>
      <c r="E14" s="84" t="s">
        <v>73</v>
      </c>
      <c r="F14" s="80">
        <v>67</v>
      </c>
      <c r="G14" s="84" t="s">
        <v>66</v>
      </c>
      <c r="H14" s="95"/>
      <c r="I14" s="92"/>
      <c r="J14" s="80">
        <v>41</v>
      </c>
      <c r="K14" s="84" t="s">
        <v>66</v>
      </c>
      <c r="L14" s="80">
        <v>52</v>
      </c>
      <c r="M14" s="84" t="s">
        <v>66</v>
      </c>
      <c r="N14" s="80">
        <v>51</v>
      </c>
      <c r="O14" s="84" t="s">
        <v>73</v>
      </c>
      <c r="P14" s="80">
        <v>65</v>
      </c>
      <c r="Q14" s="84" t="s">
        <v>73</v>
      </c>
      <c r="R14" s="95">
        <f t="shared" si="0"/>
        <v>267</v>
      </c>
      <c r="S14" s="92">
        <f t="shared" si="1"/>
        <v>53.4</v>
      </c>
    </row>
    <row r="15" spans="1:19" ht="14.25" customHeight="1">
      <c r="A15" s="103">
        <v>10</v>
      </c>
      <c r="B15" s="103">
        <v>25140032</v>
      </c>
      <c r="C15" s="82" t="s">
        <v>151</v>
      </c>
      <c r="D15" s="80">
        <v>61</v>
      </c>
      <c r="E15" s="84" t="s">
        <v>66</v>
      </c>
      <c r="F15" s="80">
        <v>75</v>
      </c>
      <c r="G15" s="84" t="s">
        <v>65</v>
      </c>
      <c r="H15" s="80">
        <v>36</v>
      </c>
      <c r="I15" s="84" t="s">
        <v>74</v>
      </c>
      <c r="J15" s="95"/>
      <c r="K15" s="92"/>
      <c r="L15" s="80">
        <v>46</v>
      </c>
      <c r="M15" s="84" t="s">
        <v>73</v>
      </c>
      <c r="N15" s="80">
        <v>55</v>
      </c>
      <c r="O15" s="84" t="s">
        <v>73</v>
      </c>
      <c r="P15" s="80">
        <v>67</v>
      </c>
      <c r="Q15" s="84" t="s">
        <v>66</v>
      </c>
      <c r="R15" s="95">
        <f t="shared" si="0"/>
        <v>273</v>
      </c>
      <c r="S15" s="92">
        <f t="shared" si="1"/>
        <v>54.6</v>
      </c>
    </row>
    <row r="16" spans="1:19" ht="14.25" customHeight="1">
      <c r="A16" s="103">
        <v>11</v>
      </c>
      <c r="B16" s="103">
        <v>25140033</v>
      </c>
      <c r="C16" s="82" t="s">
        <v>152</v>
      </c>
      <c r="D16" s="80">
        <v>59</v>
      </c>
      <c r="E16" s="84" t="s">
        <v>73</v>
      </c>
      <c r="F16" s="80">
        <v>76</v>
      </c>
      <c r="G16" s="84" t="s">
        <v>64</v>
      </c>
      <c r="H16" s="95"/>
      <c r="I16" s="92"/>
      <c r="J16" s="80">
        <v>39</v>
      </c>
      <c r="K16" s="84" t="s">
        <v>73</v>
      </c>
      <c r="L16" s="80">
        <v>42</v>
      </c>
      <c r="M16" s="84" t="s">
        <v>73</v>
      </c>
      <c r="N16" s="80">
        <v>49</v>
      </c>
      <c r="O16" s="84" t="s">
        <v>74</v>
      </c>
      <c r="P16" s="80">
        <v>58</v>
      </c>
      <c r="Q16" s="84" t="s">
        <v>74</v>
      </c>
      <c r="R16" s="95">
        <f t="shared" si="0"/>
        <v>265</v>
      </c>
      <c r="S16" s="92">
        <f t="shared" si="1"/>
        <v>53</v>
      </c>
    </row>
    <row r="17" spans="1:19" ht="14.25" customHeight="1">
      <c r="A17" s="103">
        <v>12</v>
      </c>
      <c r="B17" s="103">
        <v>25140034</v>
      </c>
      <c r="C17" s="82" t="s">
        <v>153</v>
      </c>
      <c r="D17" s="80">
        <v>62</v>
      </c>
      <c r="E17" s="84" t="s">
        <v>66</v>
      </c>
      <c r="F17" s="80">
        <v>64</v>
      </c>
      <c r="G17" s="84" t="s">
        <v>66</v>
      </c>
      <c r="H17" s="95"/>
      <c r="I17" s="92"/>
      <c r="J17" s="80">
        <v>27</v>
      </c>
      <c r="K17" s="84" t="s">
        <v>67</v>
      </c>
      <c r="L17" s="80">
        <v>43</v>
      </c>
      <c r="M17" s="84" t="s">
        <v>73</v>
      </c>
      <c r="N17" s="80">
        <v>51</v>
      </c>
      <c r="O17" s="84" t="s">
        <v>73</v>
      </c>
      <c r="P17" s="80">
        <v>63</v>
      </c>
      <c r="Q17" s="84" t="s">
        <v>73</v>
      </c>
      <c r="R17" s="95">
        <f t="shared" si="0"/>
        <v>247</v>
      </c>
      <c r="S17" s="92">
        <f t="shared" si="1"/>
        <v>49.4</v>
      </c>
    </row>
    <row r="18" spans="1:19" ht="14.25" customHeight="1">
      <c r="A18" s="103">
        <v>13</v>
      </c>
      <c r="B18" s="103">
        <v>25140035</v>
      </c>
      <c r="C18" s="82" t="s">
        <v>154</v>
      </c>
      <c r="D18" s="80">
        <v>77</v>
      </c>
      <c r="E18" s="84" t="s">
        <v>64</v>
      </c>
      <c r="F18" s="80">
        <v>84</v>
      </c>
      <c r="G18" s="84" t="s">
        <v>63</v>
      </c>
      <c r="H18" s="80">
        <v>57</v>
      </c>
      <c r="I18" s="84" t="s">
        <v>65</v>
      </c>
      <c r="J18" s="95"/>
      <c r="K18" s="92"/>
      <c r="L18" s="80">
        <v>64</v>
      </c>
      <c r="M18" s="84" t="s">
        <v>64</v>
      </c>
      <c r="N18" s="80">
        <v>73</v>
      </c>
      <c r="O18" s="84" t="s">
        <v>65</v>
      </c>
      <c r="P18" s="80">
        <v>79</v>
      </c>
      <c r="Q18" s="84" t="s">
        <v>64</v>
      </c>
      <c r="R18" s="95">
        <f t="shared" si="0"/>
        <v>355</v>
      </c>
      <c r="S18" s="92">
        <f t="shared" si="1"/>
        <v>71</v>
      </c>
    </row>
    <row r="19" spans="1:19" ht="14.25" customHeight="1">
      <c r="A19" s="103">
        <v>14</v>
      </c>
      <c r="B19" s="103">
        <v>25140036</v>
      </c>
      <c r="C19" s="82" t="s">
        <v>155</v>
      </c>
      <c r="D19" s="80">
        <v>53</v>
      </c>
      <c r="E19" s="84" t="s">
        <v>73</v>
      </c>
      <c r="F19" s="80">
        <v>65</v>
      </c>
      <c r="G19" s="84" t="s">
        <v>66</v>
      </c>
      <c r="H19" s="95"/>
      <c r="I19" s="92"/>
      <c r="J19" s="80">
        <v>30</v>
      </c>
      <c r="K19" s="84" t="s">
        <v>67</v>
      </c>
      <c r="L19" s="80">
        <v>37</v>
      </c>
      <c r="M19" s="84" t="s">
        <v>74</v>
      </c>
      <c r="N19" s="80">
        <v>52</v>
      </c>
      <c r="O19" s="84" t="s">
        <v>73</v>
      </c>
      <c r="P19" s="80">
        <v>64</v>
      </c>
      <c r="Q19" s="84" t="s">
        <v>73</v>
      </c>
      <c r="R19" s="95">
        <f t="shared" si="0"/>
        <v>237</v>
      </c>
      <c r="S19" s="92">
        <f t="shared" si="1"/>
        <v>47.4</v>
      </c>
    </row>
    <row r="20" spans="1:19" ht="14.25" customHeight="1">
      <c r="A20" s="103">
        <v>15</v>
      </c>
      <c r="B20" s="103">
        <v>25140037</v>
      </c>
      <c r="C20" s="82" t="s">
        <v>156</v>
      </c>
      <c r="D20" s="80">
        <v>89</v>
      </c>
      <c r="E20" s="84" t="s">
        <v>62</v>
      </c>
      <c r="F20" s="80">
        <v>89</v>
      </c>
      <c r="G20" s="84" t="s">
        <v>62</v>
      </c>
      <c r="H20" s="80">
        <v>87</v>
      </c>
      <c r="I20" s="84" t="s">
        <v>62</v>
      </c>
      <c r="J20" s="95"/>
      <c r="K20" s="92"/>
      <c r="L20" s="80">
        <v>95</v>
      </c>
      <c r="M20" s="84" t="s">
        <v>61</v>
      </c>
      <c r="N20" s="80">
        <v>98</v>
      </c>
      <c r="O20" s="84" t="s">
        <v>61</v>
      </c>
      <c r="P20" s="80">
        <v>99</v>
      </c>
      <c r="Q20" s="84" t="s">
        <v>61</v>
      </c>
      <c r="R20" s="95">
        <f t="shared" si="0"/>
        <v>458</v>
      </c>
      <c r="S20" s="92">
        <f t="shared" si="1"/>
        <v>91.6</v>
      </c>
    </row>
    <row r="21" spans="1:19" ht="14.25" customHeight="1">
      <c r="A21" s="103">
        <v>16</v>
      </c>
      <c r="B21" s="103">
        <v>25140038</v>
      </c>
      <c r="C21" s="82" t="s">
        <v>157</v>
      </c>
      <c r="D21" s="80">
        <v>66</v>
      </c>
      <c r="E21" s="84" t="s">
        <v>66</v>
      </c>
      <c r="F21" s="80">
        <v>72</v>
      </c>
      <c r="G21" s="84" t="s">
        <v>65</v>
      </c>
      <c r="H21" s="95"/>
      <c r="I21" s="92"/>
      <c r="J21" s="80">
        <v>58</v>
      </c>
      <c r="K21" s="84" t="s">
        <v>63</v>
      </c>
      <c r="L21" s="80">
        <v>64</v>
      </c>
      <c r="M21" s="84" t="s">
        <v>64</v>
      </c>
      <c r="N21" s="80">
        <v>76</v>
      </c>
      <c r="O21" s="84" t="s">
        <v>64</v>
      </c>
      <c r="P21" s="80">
        <v>71</v>
      </c>
      <c r="Q21" s="84" t="s">
        <v>65</v>
      </c>
      <c r="R21" s="95">
        <f t="shared" si="0"/>
        <v>336</v>
      </c>
      <c r="S21" s="92">
        <f t="shared" si="1"/>
        <v>67.2</v>
      </c>
    </row>
    <row r="22" spans="1:19" ht="14.25" customHeight="1">
      <c r="A22" s="103">
        <v>17</v>
      </c>
      <c r="B22" s="103">
        <v>25140039</v>
      </c>
      <c r="C22" s="82" t="s">
        <v>158</v>
      </c>
      <c r="D22" s="80">
        <v>62</v>
      </c>
      <c r="E22" s="84" t="s">
        <v>66</v>
      </c>
      <c r="F22" s="80">
        <v>91</v>
      </c>
      <c r="G22" s="84" t="s">
        <v>61</v>
      </c>
      <c r="H22" s="80">
        <v>47</v>
      </c>
      <c r="I22" s="84" t="s">
        <v>73</v>
      </c>
      <c r="J22" s="95"/>
      <c r="K22" s="92"/>
      <c r="L22" s="80">
        <v>53</v>
      </c>
      <c r="M22" s="84" t="s">
        <v>66</v>
      </c>
      <c r="N22" s="80">
        <v>60</v>
      </c>
      <c r="O22" s="84" t="s">
        <v>66</v>
      </c>
      <c r="P22" s="80">
        <v>72</v>
      </c>
      <c r="Q22" s="84" t="s">
        <v>65</v>
      </c>
      <c r="R22" s="95">
        <f t="shared" si="0"/>
        <v>313</v>
      </c>
      <c r="S22" s="92">
        <f t="shared" si="1"/>
        <v>62.6</v>
      </c>
    </row>
    <row r="23" spans="1:19" ht="14.25" customHeight="1">
      <c r="A23" s="103">
        <v>18</v>
      </c>
      <c r="B23" s="103">
        <v>25140040</v>
      </c>
      <c r="C23" s="82" t="s">
        <v>159</v>
      </c>
      <c r="D23" s="80">
        <v>67</v>
      </c>
      <c r="E23" s="84" t="s">
        <v>66</v>
      </c>
      <c r="F23" s="80">
        <v>69</v>
      </c>
      <c r="G23" s="84" t="s">
        <v>66</v>
      </c>
      <c r="H23" s="80">
        <v>45</v>
      </c>
      <c r="I23" s="84" t="s">
        <v>73</v>
      </c>
      <c r="J23" s="95"/>
      <c r="K23" s="92"/>
      <c r="L23" s="80">
        <v>59</v>
      </c>
      <c r="M23" s="84" t="s">
        <v>65</v>
      </c>
      <c r="N23" s="80">
        <v>68</v>
      </c>
      <c r="O23" s="84" t="s">
        <v>65</v>
      </c>
      <c r="P23" s="80">
        <v>76</v>
      </c>
      <c r="Q23" s="84" t="s">
        <v>64</v>
      </c>
      <c r="R23" s="95">
        <f t="shared" si="0"/>
        <v>308</v>
      </c>
      <c r="S23" s="92">
        <f t="shared" si="1"/>
        <v>61.6</v>
      </c>
    </row>
    <row r="24" spans="1:19" ht="14.25" customHeight="1">
      <c r="A24" s="103">
        <v>19</v>
      </c>
      <c r="B24" s="103">
        <v>25140041</v>
      </c>
      <c r="C24" s="82" t="s">
        <v>160</v>
      </c>
      <c r="D24" s="80">
        <v>81</v>
      </c>
      <c r="E24" s="84" t="s">
        <v>63</v>
      </c>
      <c r="F24" s="80">
        <v>95</v>
      </c>
      <c r="G24" s="84" t="s">
        <v>61</v>
      </c>
      <c r="H24" s="95"/>
      <c r="I24" s="92"/>
      <c r="J24" s="80">
        <v>80</v>
      </c>
      <c r="K24" s="84" t="s">
        <v>61</v>
      </c>
      <c r="L24" s="80">
        <v>87</v>
      </c>
      <c r="M24" s="84" t="s">
        <v>62</v>
      </c>
      <c r="N24" s="80">
        <v>91</v>
      </c>
      <c r="O24" s="84" t="s">
        <v>62</v>
      </c>
      <c r="P24" s="80">
        <v>90</v>
      </c>
      <c r="Q24" s="84" t="s">
        <v>62</v>
      </c>
      <c r="R24" s="95">
        <f t="shared" si="0"/>
        <v>434</v>
      </c>
      <c r="S24" s="92">
        <f t="shared" si="1"/>
        <v>86.8</v>
      </c>
    </row>
    <row r="25" spans="1:19" ht="14.25" customHeight="1">
      <c r="A25" s="103">
        <v>20</v>
      </c>
      <c r="B25" s="103">
        <v>25140042</v>
      </c>
      <c r="C25" s="82" t="s">
        <v>161</v>
      </c>
      <c r="D25" s="80">
        <v>51</v>
      </c>
      <c r="E25" s="84" t="s">
        <v>74</v>
      </c>
      <c r="F25" s="80">
        <v>78</v>
      </c>
      <c r="G25" s="84" t="s">
        <v>64</v>
      </c>
      <c r="H25" s="80">
        <v>34</v>
      </c>
      <c r="I25" s="84" t="s">
        <v>74</v>
      </c>
      <c r="J25" s="95"/>
      <c r="K25" s="92"/>
      <c r="L25" s="80">
        <v>37</v>
      </c>
      <c r="M25" s="84" t="s">
        <v>74</v>
      </c>
      <c r="N25" s="80">
        <v>41</v>
      </c>
      <c r="O25" s="84" t="s">
        <v>74</v>
      </c>
      <c r="P25" s="80">
        <v>57</v>
      </c>
      <c r="Q25" s="84" t="s">
        <v>74</v>
      </c>
      <c r="R25" s="95">
        <f t="shared" si="0"/>
        <v>241</v>
      </c>
      <c r="S25" s="92">
        <f t="shared" si="1"/>
        <v>48.2</v>
      </c>
    </row>
    <row r="26" spans="1:19" ht="14.25" customHeight="1">
      <c r="A26" s="103">
        <v>21</v>
      </c>
      <c r="B26" s="103">
        <v>25140043</v>
      </c>
      <c r="C26" s="82" t="s">
        <v>162</v>
      </c>
      <c r="D26" s="80">
        <v>67</v>
      </c>
      <c r="E26" s="84" t="s">
        <v>66</v>
      </c>
      <c r="F26" s="80">
        <v>74</v>
      </c>
      <c r="G26" s="84" t="s">
        <v>65</v>
      </c>
      <c r="H26" s="80">
        <v>35</v>
      </c>
      <c r="I26" s="84" t="s">
        <v>74</v>
      </c>
      <c r="J26" s="95"/>
      <c r="K26" s="92"/>
      <c r="L26" s="80">
        <v>56</v>
      </c>
      <c r="M26" s="84" t="s">
        <v>65</v>
      </c>
      <c r="N26" s="80">
        <v>49</v>
      </c>
      <c r="O26" s="84" t="s">
        <v>74</v>
      </c>
      <c r="P26" s="80">
        <v>70</v>
      </c>
      <c r="Q26" s="84" t="s">
        <v>66</v>
      </c>
      <c r="R26" s="95">
        <f t="shared" si="0"/>
        <v>281</v>
      </c>
      <c r="S26" s="92">
        <f t="shared" si="1"/>
        <v>56.2</v>
      </c>
    </row>
    <row r="27" spans="1:19" ht="14.25" customHeight="1">
      <c r="A27" s="103">
        <v>22</v>
      </c>
      <c r="B27" s="103">
        <v>25140044</v>
      </c>
      <c r="C27" s="82" t="s">
        <v>163</v>
      </c>
      <c r="D27" s="80">
        <v>62</v>
      </c>
      <c r="E27" s="84" t="s">
        <v>66</v>
      </c>
      <c r="F27" s="80">
        <v>77</v>
      </c>
      <c r="G27" s="84" t="s">
        <v>64</v>
      </c>
      <c r="H27" s="95"/>
      <c r="I27" s="92"/>
      <c r="J27" s="80">
        <v>43</v>
      </c>
      <c r="K27" s="84" t="s">
        <v>66</v>
      </c>
      <c r="L27" s="80">
        <v>53</v>
      </c>
      <c r="M27" s="84" t="s">
        <v>66</v>
      </c>
      <c r="N27" s="80">
        <v>64</v>
      </c>
      <c r="O27" s="84" t="s">
        <v>66</v>
      </c>
      <c r="P27" s="80">
        <v>77</v>
      </c>
      <c r="Q27" s="84" t="s">
        <v>64</v>
      </c>
      <c r="R27" s="95">
        <f t="shared" si="0"/>
        <v>299</v>
      </c>
      <c r="S27" s="92">
        <f t="shared" si="1"/>
        <v>59.8</v>
      </c>
    </row>
    <row r="28" spans="1:19" ht="14.25" customHeight="1">
      <c r="A28" s="103">
        <v>23</v>
      </c>
      <c r="B28" s="103">
        <v>25140045</v>
      </c>
      <c r="C28" s="82" t="s">
        <v>164</v>
      </c>
      <c r="D28" s="80">
        <v>58</v>
      </c>
      <c r="E28" s="84" t="s">
        <v>73</v>
      </c>
      <c r="F28" s="80">
        <v>61</v>
      </c>
      <c r="G28" s="84" t="s">
        <v>73</v>
      </c>
      <c r="H28" s="80">
        <v>37</v>
      </c>
      <c r="I28" s="84" t="s">
        <v>74</v>
      </c>
      <c r="J28" s="95"/>
      <c r="K28" s="92"/>
      <c r="L28" s="80">
        <v>48</v>
      </c>
      <c r="M28" s="84" t="s">
        <v>73</v>
      </c>
      <c r="N28" s="80">
        <v>54</v>
      </c>
      <c r="O28" s="84" t="s">
        <v>73</v>
      </c>
      <c r="P28" s="80">
        <v>59</v>
      </c>
      <c r="Q28" s="84" t="s">
        <v>74</v>
      </c>
      <c r="R28" s="95">
        <f t="shared" si="0"/>
        <v>258</v>
      </c>
      <c r="S28" s="92">
        <f t="shared" si="1"/>
        <v>51.6</v>
      </c>
    </row>
    <row r="29" spans="1:19" ht="14.25" customHeight="1">
      <c r="A29" s="103">
        <v>24</v>
      </c>
      <c r="B29" s="103">
        <v>25140046</v>
      </c>
      <c r="C29" s="82" t="s">
        <v>165</v>
      </c>
      <c r="D29" s="80">
        <v>67</v>
      </c>
      <c r="E29" s="84" t="s">
        <v>66</v>
      </c>
      <c r="F29" s="80">
        <v>81</v>
      </c>
      <c r="G29" s="84" t="s">
        <v>63</v>
      </c>
      <c r="H29" s="80">
        <v>33</v>
      </c>
      <c r="I29" s="84" t="s">
        <v>74</v>
      </c>
      <c r="J29" s="95"/>
      <c r="K29" s="92"/>
      <c r="L29" s="80">
        <v>51</v>
      </c>
      <c r="M29" s="84" t="s">
        <v>66</v>
      </c>
      <c r="N29" s="80">
        <v>59</v>
      </c>
      <c r="O29" s="84" t="s">
        <v>66</v>
      </c>
      <c r="P29" s="80">
        <v>68</v>
      </c>
      <c r="Q29" s="84" t="s">
        <v>66</v>
      </c>
      <c r="R29" s="95">
        <f t="shared" si="0"/>
        <v>291</v>
      </c>
      <c r="S29" s="92">
        <f t="shared" si="1"/>
        <v>58.2</v>
      </c>
    </row>
    <row r="30" spans="1:19" ht="14.25" customHeight="1">
      <c r="A30" s="103">
        <v>25</v>
      </c>
      <c r="B30" s="103">
        <v>25140047</v>
      </c>
      <c r="C30" s="82" t="s">
        <v>166</v>
      </c>
      <c r="D30" s="80">
        <v>46</v>
      </c>
      <c r="E30" s="84" t="s">
        <v>74</v>
      </c>
      <c r="F30" s="80">
        <v>62</v>
      </c>
      <c r="G30" s="84" t="s">
        <v>73</v>
      </c>
      <c r="H30" s="95"/>
      <c r="I30" s="92"/>
      <c r="J30" s="80">
        <v>38</v>
      </c>
      <c r="K30" s="84" t="s">
        <v>73</v>
      </c>
      <c r="L30" s="80">
        <v>44</v>
      </c>
      <c r="M30" s="84" t="s">
        <v>73</v>
      </c>
      <c r="N30" s="80">
        <v>46</v>
      </c>
      <c r="O30" s="84" t="s">
        <v>74</v>
      </c>
      <c r="P30" s="80">
        <v>66</v>
      </c>
      <c r="Q30" s="84" t="s">
        <v>66</v>
      </c>
      <c r="R30" s="95">
        <f t="shared" si="0"/>
        <v>236</v>
      </c>
      <c r="S30" s="92">
        <f t="shared" si="1"/>
        <v>47.2</v>
      </c>
    </row>
    <row r="31" spans="1:19" ht="14.25" customHeight="1">
      <c r="A31" s="103">
        <v>26</v>
      </c>
      <c r="B31" s="103">
        <v>25140048</v>
      </c>
      <c r="C31" s="82" t="s">
        <v>167</v>
      </c>
      <c r="D31" s="80">
        <v>90</v>
      </c>
      <c r="E31" s="84" t="s">
        <v>62</v>
      </c>
      <c r="F31" s="80">
        <v>96</v>
      </c>
      <c r="G31" s="84" t="s">
        <v>61</v>
      </c>
      <c r="H31" s="80">
        <v>59</v>
      </c>
      <c r="I31" s="84" t="s">
        <v>65</v>
      </c>
      <c r="J31" s="95"/>
      <c r="K31" s="92"/>
      <c r="L31" s="80">
        <v>74</v>
      </c>
      <c r="M31" s="84" t="s">
        <v>63</v>
      </c>
      <c r="N31" s="80">
        <v>88</v>
      </c>
      <c r="O31" s="84" t="s">
        <v>62</v>
      </c>
      <c r="P31" s="80">
        <v>90</v>
      </c>
      <c r="Q31" s="84" t="s">
        <v>62</v>
      </c>
      <c r="R31" s="95">
        <f t="shared" si="0"/>
        <v>407</v>
      </c>
      <c r="S31" s="92">
        <f t="shared" si="1"/>
        <v>81.400000000000006</v>
      </c>
    </row>
    <row r="32" spans="1:19" ht="14.25" customHeight="1">
      <c r="A32" s="103">
        <v>27</v>
      </c>
      <c r="B32" s="103">
        <v>25140049</v>
      </c>
      <c r="C32" s="82" t="s">
        <v>168</v>
      </c>
      <c r="D32" s="80">
        <v>70</v>
      </c>
      <c r="E32" s="84" t="s">
        <v>65</v>
      </c>
      <c r="F32" s="80">
        <v>78</v>
      </c>
      <c r="G32" s="84" t="s">
        <v>64</v>
      </c>
      <c r="H32" s="95"/>
      <c r="I32" s="92"/>
      <c r="J32" s="80">
        <v>54</v>
      </c>
      <c r="K32" s="84" t="s">
        <v>64</v>
      </c>
      <c r="L32" s="80">
        <v>70</v>
      </c>
      <c r="M32" s="84" t="s">
        <v>64</v>
      </c>
      <c r="N32" s="80">
        <v>78</v>
      </c>
      <c r="O32" s="84" t="s">
        <v>64</v>
      </c>
      <c r="P32" s="80">
        <v>68</v>
      </c>
      <c r="Q32" s="84" t="s">
        <v>66</v>
      </c>
      <c r="R32" s="95">
        <f t="shared" si="0"/>
        <v>350</v>
      </c>
      <c r="S32" s="92">
        <f t="shared" si="1"/>
        <v>70</v>
      </c>
    </row>
    <row r="33" spans="1:21" ht="14.25" customHeight="1">
      <c r="A33" s="103">
        <v>28</v>
      </c>
      <c r="B33" s="103">
        <v>25140050</v>
      </c>
      <c r="C33" s="82" t="s">
        <v>169</v>
      </c>
      <c r="D33" s="80">
        <v>85</v>
      </c>
      <c r="E33" s="84" t="s">
        <v>63</v>
      </c>
      <c r="F33" s="80">
        <v>90</v>
      </c>
      <c r="G33" s="84" t="s">
        <v>62</v>
      </c>
      <c r="H33" s="80">
        <v>78</v>
      </c>
      <c r="I33" s="84" t="s">
        <v>63</v>
      </c>
      <c r="J33" s="95"/>
      <c r="K33" s="92"/>
      <c r="L33" s="80">
        <v>95</v>
      </c>
      <c r="M33" s="84" t="s">
        <v>61</v>
      </c>
      <c r="N33" s="80">
        <v>98</v>
      </c>
      <c r="O33" s="84" t="s">
        <v>61</v>
      </c>
      <c r="P33" s="80">
        <v>88</v>
      </c>
      <c r="Q33" s="84" t="s">
        <v>62</v>
      </c>
      <c r="R33" s="95">
        <f t="shared" si="0"/>
        <v>446</v>
      </c>
      <c r="S33" s="92">
        <f t="shared" si="1"/>
        <v>89.2</v>
      </c>
    </row>
    <row r="34" spans="1:21" ht="14.25" customHeight="1">
      <c r="A34" s="103">
        <v>29</v>
      </c>
      <c r="B34" s="103">
        <v>25140051</v>
      </c>
      <c r="C34" s="82" t="s">
        <v>170</v>
      </c>
      <c r="D34" s="80">
        <v>70</v>
      </c>
      <c r="E34" s="84" t="s">
        <v>65</v>
      </c>
      <c r="F34" s="80">
        <v>82</v>
      </c>
      <c r="G34" s="84" t="s">
        <v>63</v>
      </c>
      <c r="H34" s="95"/>
      <c r="I34" s="92"/>
      <c r="J34" s="80">
        <v>66</v>
      </c>
      <c r="K34" s="84" t="s">
        <v>62</v>
      </c>
      <c r="L34" s="80">
        <v>77</v>
      </c>
      <c r="M34" s="84" t="s">
        <v>63</v>
      </c>
      <c r="N34" s="80">
        <v>84</v>
      </c>
      <c r="O34" s="84" t="s">
        <v>63</v>
      </c>
      <c r="P34" s="80">
        <v>74</v>
      </c>
      <c r="Q34" s="84" t="s">
        <v>65</v>
      </c>
      <c r="R34" s="95">
        <f t="shared" si="0"/>
        <v>379</v>
      </c>
      <c r="S34" s="92">
        <f t="shared" si="1"/>
        <v>75.8</v>
      </c>
    </row>
    <row r="35" spans="1:21" ht="14.25" customHeight="1">
      <c r="A35" s="103">
        <v>30</v>
      </c>
      <c r="B35" s="103">
        <v>25140052</v>
      </c>
      <c r="C35" s="82" t="s">
        <v>171</v>
      </c>
      <c r="D35" s="80">
        <v>83</v>
      </c>
      <c r="E35" s="84" t="s">
        <v>63</v>
      </c>
      <c r="F35" s="80">
        <v>88</v>
      </c>
      <c r="G35" s="84" t="s">
        <v>62</v>
      </c>
      <c r="H35" s="80">
        <v>54</v>
      </c>
      <c r="I35" s="84" t="s">
        <v>66</v>
      </c>
      <c r="J35" s="95"/>
      <c r="K35" s="92"/>
      <c r="L35" s="80">
        <v>62</v>
      </c>
      <c r="M35" s="84" t="s">
        <v>65</v>
      </c>
      <c r="N35" s="80">
        <v>61</v>
      </c>
      <c r="O35" s="84" t="s">
        <v>66</v>
      </c>
      <c r="P35" s="80">
        <v>70</v>
      </c>
      <c r="Q35" s="84" t="s">
        <v>66</v>
      </c>
      <c r="R35" s="95">
        <f t="shared" si="0"/>
        <v>348</v>
      </c>
      <c r="S35" s="92">
        <f t="shared" si="1"/>
        <v>69.599999999999994</v>
      </c>
    </row>
    <row r="36" spans="1:21" ht="14.25" customHeight="1">
      <c r="A36" s="103">
        <v>31</v>
      </c>
      <c r="B36" s="103">
        <v>25140053</v>
      </c>
      <c r="C36" s="82" t="s">
        <v>172</v>
      </c>
      <c r="D36" s="80">
        <v>61</v>
      </c>
      <c r="E36" s="84" t="s">
        <v>66</v>
      </c>
      <c r="F36" s="80">
        <v>75</v>
      </c>
      <c r="G36" s="84" t="s">
        <v>65</v>
      </c>
      <c r="H36" s="95"/>
      <c r="I36" s="92"/>
      <c r="J36" s="80">
        <v>38</v>
      </c>
      <c r="K36" s="84" t="s">
        <v>73</v>
      </c>
      <c r="L36" s="80">
        <v>45</v>
      </c>
      <c r="M36" s="84" t="s">
        <v>73</v>
      </c>
      <c r="N36" s="80">
        <v>60</v>
      </c>
      <c r="O36" s="84" t="s">
        <v>66</v>
      </c>
      <c r="P36" s="80">
        <v>57</v>
      </c>
      <c r="Q36" s="84" t="s">
        <v>74</v>
      </c>
      <c r="R36" s="95">
        <f t="shared" si="0"/>
        <v>279</v>
      </c>
      <c r="S36" s="92">
        <f t="shared" si="1"/>
        <v>55.8</v>
      </c>
    </row>
    <row r="37" spans="1:21" ht="14.25" customHeight="1">
      <c r="A37" s="103">
        <v>32</v>
      </c>
      <c r="B37" s="103">
        <v>25140054</v>
      </c>
      <c r="C37" s="82" t="s">
        <v>173</v>
      </c>
      <c r="D37" s="80">
        <v>83</v>
      </c>
      <c r="E37" s="84" t="s">
        <v>63</v>
      </c>
      <c r="F37" s="80">
        <v>90</v>
      </c>
      <c r="G37" s="84" t="s">
        <v>62</v>
      </c>
      <c r="H37" s="80">
        <v>53</v>
      </c>
      <c r="I37" s="84" t="s">
        <v>66</v>
      </c>
      <c r="J37" s="95"/>
      <c r="K37" s="92"/>
      <c r="L37" s="80">
        <v>76</v>
      </c>
      <c r="M37" s="84" t="s">
        <v>63</v>
      </c>
      <c r="N37" s="80">
        <v>89</v>
      </c>
      <c r="O37" s="84" t="s">
        <v>62</v>
      </c>
      <c r="P37" s="80">
        <v>87</v>
      </c>
      <c r="Q37" s="84" t="s">
        <v>62</v>
      </c>
      <c r="R37" s="95">
        <f t="shared" si="0"/>
        <v>391</v>
      </c>
      <c r="S37" s="92">
        <f t="shared" si="1"/>
        <v>78.2</v>
      </c>
    </row>
    <row r="38" spans="1:21" ht="14.25" customHeight="1">
      <c r="A38" s="103">
        <v>33</v>
      </c>
      <c r="B38" s="103">
        <v>25140055</v>
      </c>
      <c r="C38" s="82" t="s">
        <v>174</v>
      </c>
      <c r="D38" s="80">
        <v>81</v>
      </c>
      <c r="E38" s="84" t="s">
        <v>63</v>
      </c>
      <c r="F38" s="80">
        <v>91</v>
      </c>
      <c r="G38" s="84" t="s">
        <v>61</v>
      </c>
      <c r="H38" s="80">
        <v>43</v>
      </c>
      <c r="I38" s="84" t="s">
        <v>73</v>
      </c>
      <c r="J38" s="95"/>
      <c r="K38" s="92"/>
      <c r="L38" s="80">
        <v>78</v>
      </c>
      <c r="M38" s="84" t="s">
        <v>63</v>
      </c>
      <c r="N38" s="80">
        <v>78</v>
      </c>
      <c r="O38" s="84" t="s">
        <v>64</v>
      </c>
      <c r="P38" s="80">
        <v>84</v>
      </c>
      <c r="Q38" s="84" t="s">
        <v>63</v>
      </c>
      <c r="R38" s="95">
        <f t="shared" si="0"/>
        <v>371</v>
      </c>
      <c r="S38" s="92">
        <f t="shared" si="1"/>
        <v>74.2</v>
      </c>
    </row>
    <row r="39" spans="1:21" ht="14.25" customHeight="1">
      <c r="A39" s="103">
        <v>34</v>
      </c>
      <c r="B39" s="103">
        <v>25140056</v>
      </c>
      <c r="C39" s="82" t="s">
        <v>175</v>
      </c>
      <c r="D39" s="80">
        <v>68</v>
      </c>
      <c r="E39" s="84" t="s">
        <v>66</v>
      </c>
      <c r="F39" s="80">
        <v>79</v>
      </c>
      <c r="G39" s="84" t="s">
        <v>64</v>
      </c>
      <c r="H39" s="80">
        <v>40</v>
      </c>
      <c r="I39" s="84" t="s">
        <v>74</v>
      </c>
      <c r="J39" s="95"/>
      <c r="K39" s="92"/>
      <c r="L39" s="80">
        <v>66</v>
      </c>
      <c r="M39" s="84" t="s">
        <v>64</v>
      </c>
      <c r="N39" s="80">
        <v>74</v>
      </c>
      <c r="O39" s="84" t="s">
        <v>64</v>
      </c>
      <c r="P39" s="80">
        <v>72</v>
      </c>
      <c r="Q39" s="84" t="s">
        <v>65</v>
      </c>
      <c r="R39" s="95">
        <f t="shared" si="0"/>
        <v>327</v>
      </c>
      <c r="S39" s="92">
        <f t="shared" si="1"/>
        <v>65.400000000000006</v>
      </c>
    </row>
    <row r="40" spans="1:21" ht="14.25" customHeight="1">
      <c r="A40" s="103">
        <v>35</v>
      </c>
      <c r="B40" s="103">
        <v>25140057</v>
      </c>
      <c r="C40" s="82" t="s">
        <v>176</v>
      </c>
      <c r="D40" s="80">
        <v>62</v>
      </c>
      <c r="E40" s="84" t="s">
        <v>66</v>
      </c>
      <c r="F40" s="80">
        <v>83</v>
      </c>
      <c r="G40" s="84" t="s">
        <v>63</v>
      </c>
      <c r="H40" s="95"/>
      <c r="I40" s="92"/>
      <c r="J40" s="80">
        <v>54</v>
      </c>
      <c r="K40" s="84" t="s">
        <v>64</v>
      </c>
      <c r="L40" s="80">
        <v>55</v>
      </c>
      <c r="M40" s="84" t="s">
        <v>66</v>
      </c>
      <c r="N40" s="80">
        <v>60</v>
      </c>
      <c r="O40" s="84" t="s">
        <v>66</v>
      </c>
      <c r="P40" s="80">
        <v>64</v>
      </c>
      <c r="Q40" s="84" t="s">
        <v>73</v>
      </c>
      <c r="R40" s="95">
        <f t="shared" si="0"/>
        <v>314</v>
      </c>
      <c r="S40" s="92">
        <f t="shared" si="1"/>
        <v>62.8</v>
      </c>
    </row>
    <row r="41" spans="1:21" ht="14.25" customHeight="1">
      <c r="A41" s="103">
        <v>36</v>
      </c>
      <c r="B41" s="103">
        <v>25140058</v>
      </c>
      <c r="C41" s="82" t="s">
        <v>177</v>
      </c>
      <c r="D41" s="80">
        <v>82</v>
      </c>
      <c r="E41" s="84" t="s">
        <v>63</v>
      </c>
      <c r="F41" s="80">
        <v>96</v>
      </c>
      <c r="G41" s="84" t="s">
        <v>61</v>
      </c>
      <c r="H41" s="80">
        <v>58</v>
      </c>
      <c r="I41" s="84" t="s">
        <v>65</v>
      </c>
      <c r="J41" s="95"/>
      <c r="K41" s="92"/>
      <c r="L41" s="80">
        <v>75</v>
      </c>
      <c r="M41" s="84" t="s">
        <v>63</v>
      </c>
      <c r="N41" s="80">
        <v>74</v>
      </c>
      <c r="O41" s="84" t="s">
        <v>64</v>
      </c>
      <c r="P41" s="80">
        <v>70</v>
      </c>
      <c r="Q41" s="84" t="s">
        <v>66</v>
      </c>
      <c r="R41" s="95">
        <f t="shared" si="0"/>
        <v>385</v>
      </c>
      <c r="S41" s="92">
        <f t="shared" si="1"/>
        <v>77</v>
      </c>
    </row>
    <row r="42" spans="1:21" ht="14.25" customHeight="1">
      <c r="A42" s="103">
        <v>37</v>
      </c>
      <c r="B42" s="103">
        <v>25140059</v>
      </c>
      <c r="C42" s="82" t="s">
        <v>178</v>
      </c>
      <c r="D42" s="80">
        <v>83</v>
      </c>
      <c r="E42" s="84" t="s">
        <v>63</v>
      </c>
      <c r="F42" s="80">
        <v>89</v>
      </c>
      <c r="G42" s="84" t="s">
        <v>62</v>
      </c>
      <c r="H42" s="80">
        <v>59</v>
      </c>
      <c r="I42" s="84" t="s">
        <v>65</v>
      </c>
      <c r="J42" s="95"/>
      <c r="K42" s="92"/>
      <c r="L42" s="80">
        <v>83</v>
      </c>
      <c r="M42" s="84" t="s">
        <v>62</v>
      </c>
      <c r="N42" s="80">
        <v>85</v>
      </c>
      <c r="O42" s="84" t="s">
        <v>63</v>
      </c>
      <c r="P42" s="80">
        <v>83</v>
      </c>
      <c r="Q42" s="84" t="s">
        <v>63</v>
      </c>
      <c r="R42" s="95">
        <f t="shared" si="0"/>
        <v>399</v>
      </c>
      <c r="S42" s="92">
        <f t="shared" si="1"/>
        <v>79.8</v>
      </c>
    </row>
    <row r="43" spans="1:21" ht="14.25" customHeight="1" thickBot="1">
      <c r="A43" s="103">
        <v>38</v>
      </c>
      <c r="B43" s="103">
        <v>25140060</v>
      </c>
      <c r="C43" s="82" t="s">
        <v>179</v>
      </c>
      <c r="D43" s="80">
        <v>64</v>
      </c>
      <c r="E43" s="84" t="s">
        <v>66</v>
      </c>
      <c r="F43" s="80">
        <v>85</v>
      </c>
      <c r="G43" s="84" t="s">
        <v>63</v>
      </c>
      <c r="H43" s="95"/>
      <c r="I43" s="92"/>
      <c r="J43" s="80">
        <v>49</v>
      </c>
      <c r="K43" s="84" t="s">
        <v>65</v>
      </c>
      <c r="L43" s="80">
        <v>59</v>
      </c>
      <c r="M43" s="84" t="s">
        <v>65</v>
      </c>
      <c r="N43" s="80">
        <v>62</v>
      </c>
      <c r="O43" s="84" t="s">
        <v>66</v>
      </c>
      <c r="P43" s="80">
        <v>68</v>
      </c>
      <c r="Q43" s="84" t="s">
        <v>66</v>
      </c>
      <c r="R43" s="95">
        <f t="shared" si="0"/>
        <v>319</v>
      </c>
      <c r="S43" s="92">
        <f t="shared" si="1"/>
        <v>63.8</v>
      </c>
    </row>
    <row r="44" spans="1:21" ht="21" customHeight="1" thickBot="1">
      <c r="D44" s="14" t="s">
        <v>69</v>
      </c>
      <c r="E44" s="16">
        <f>E58</f>
        <v>46.381578947368425</v>
      </c>
      <c r="F44" s="14" t="s">
        <v>69</v>
      </c>
      <c r="G44" s="16">
        <f>G58</f>
        <v>67.76315789473685</v>
      </c>
      <c r="H44" s="14" t="s">
        <v>69</v>
      </c>
      <c r="I44" s="16">
        <f>I58</f>
        <v>39.772727272727273</v>
      </c>
      <c r="J44" s="14" t="s">
        <v>69</v>
      </c>
      <c r="K44" s="16">
        <f>K58</f>
        <v>42.1875</v>
      </c>
      <c r="L44" s="14" t="s">
        <v>69</v>
      </c>
      <c r="M44" s="16">
        <f>M58</f>
        <v>52.631578947368418</v>
      </c>
      <c r="N44" s="14" t="s">
        <v>69</v>
      </c>
      <c r="O44" s="16">
        <f>O58</f>
        <v>48.355263157894733</v>
      </c>
      <c r="P44" s="14" t="s">
        <v>69</v>
      </c>
      <c r="Q44" s="16">
        <f>Q58</f>
        <v>48.684210526315788</v>
      </c>
      <c r="R44" s="14" t="s">
        <v>69</v>
      </c>
      <c r="S44" s="16">
        <f>S58</f>
        <v>50.767543859649123</v>
      </c>
    </row>
    <row r="45" spans="1:21">
      <c r="D45" s="83"/>
      <c r="E45" s="79"/>
      <c r="F45" s="83"/>
      <c r="G45" s="79"/>
      <c r="H45" s="83"/>
      <c r="I45" s="79"/>
      <c r="J45" s="83"/>
      <c r="K45" s="79"/>
      <c r="L45" s="83"/>
      <c r="M45" s="79"/>
      <c r="N45" s="83"/>
      <c r="O45" s="79"/>
      <c r="P45" s="83"/>
      <c r="Q45" s="79"/>
      <c r="R45" s="83"/>
      <c r="S45" s="79"/>
    </row>
    <row r="46" spans="1:21">
      <c r="D46" s="83" t="s">
        <v>61</v>
      </c>
      <c r="E46" s="79">
        <f t="shared" ref="E46:E54" si="2">COUNTIF($E$6:$E$43,D46)</f>
        <v>0</v>
      </c>
      <c r="F46" s="83" t="s">
        <v>61</v>
      </c>
      <c r="G46" s="79">
        <f t="shared" ref="G46:G54" si="3">COUNTIF($G$6:$G$43,F46)</f>
        <v>6</v>
      </c>
      <c r="H46" s="83" t="s">
        <v>61</v>
      </c>
      <c r="I46" s="79">
        <f t="shared" ref="I46:I54" si="4">COUNTIF($I$6:$I$43,H46)</f>
        <v>0</v>
      </c>
      <c r="J46" s="83" t="s">
        <v>61</v>
      </c>
      <c r="K46" s="79">
        <f t="shared" ref="K46:K54" si="5">COUNTIF($K$6:$K$43,J46)</f>
        <v>1</v>
      </c>
      <c r="L46" s="83" t="s">
        <v>61</v>
      </c>
      <c r="M46" s="79">
        <f t="shared" ref="M46:M54" si="6">COUNTIF($M$6:$M$43,L46)</f>
        <v>2</v>
      </c>
      <c r="N46" s="83" t="s">
        <v>61</v>
      </c>
      <c r="O46" s="79">
        <f t="shared" ref="O46:O54" si="7">COUNTIF($O$6:$O$43,N46)</f>
        <v>2</v>
      </c>
      <c r="P46" s="83" t="s">
        <v>61</v>
      </c>
      <c r="Q46" s="79">
        <f t="shared" ref="Q46:Q54" si="8">COUNTIF($Q$6:$Q$43,P46)</f>
        <v>2</v>
      </c>
      <c r="R46" s="83" t="s">
        <v>61</v>
      </c>
      <c r="S46" s="79">
        <f>E46+G46+I46+K46+M46+O46+Q46</f>
        <v>13</v>
      </c>
      <c r="T46" s="102">
        <v>10</v>
      </c>
      <c r="U46" s="102">
        <f>S46+T46</f>
        <v>23</v>
      </c>
    </row>
    <row r="47" spans="1:21">
      <c r="D47" s="83" t="s">
        <v>62</v>
      </c>
      <c r="E47" s="79">
        <f t="shared" si="2"/>
        <v>2</v>
      </c>
      <c r="F47" s="83" t="s">
        <v>62</v>
      </c>
      <c r="G47" s="79">
        <f t="shared" si="3"/>
        <v>7</v>
      </c>
      <c r="H47" s="83" t="s">
        <v>62</v>
      </c>
      <c r="I47" s="79">
        <f t="shared" si="4"/>
        <v>1</v>
      </c>
      <c r="J47" s="83" t="s">
        <v>62</v>
      </c>
      <c r="K47" s="79">
        <f t="shared" si="5"/>
        <v>1</v>
      </c>
      <c r="L47" s="83" t="s">
        <v>62</v>
      </c>
      <c r="M47" s="79">
        <f t="shared" si="6"/>
        <v>3</v>
      </c>
      <c r="N47" s="83" t="s">
        <v>62</v>
      </c>
      <c r="O47" s="79">
        <f t="shared" si="7"/>
        <v>4</v>
      </c>
      <c r="P47" s="83" t="s">
        <v>62</v>
      </c>
      <c r="Q47" s="79">
        <f t="shared" si="8"/>
        <v>4</v>
      </c>
      <c r="R47" s="83" t="s">
        <v>62</v>
      </c>
      <c r="S47" s="79">
        <f t="shared" ref="S47:S54" si="9">E47+G47+I47+K47+M47+O47+Q47</f>
        <v>22</v>
      </c>
      <c r="T47" s="102">
        <v>25</v>
      </c>
      <c r="U47" s="102">
        <f t="shared" ref="U47:U54" si="10">S47+T47</f>
        <v>47</v>
      </c>
    </row>
    <row r="48" spans="1:21">
      <c r="D48" s="83" t="s">
        <v>63</v>
      </c>
      <c r="E48" s="79">
        <f t="shared" si="2"/>
        <v>8</v>
      </c>
      <c r="F48" s="83" t="s">
        <v>63</v>
      </c>
      <c r="G48" s="79">
        <f t="shared" si="3"/>
        <v>7</v>
      </c>
      <c r="H48" s="83" t="s">
        <v>63</v>
      </c>
      <c r="I48" s="79">
        <f t="shared" si="4"/>
        <v>3</v>
      </c>
      <c r="J48" s="83" t="s">
        <v>63</v>
      </c>
      <c r="K48" s="79">
        <f t="shared" si="5"/>
        <v>1</v>
      </c>
      <c r="L48" s="83" t="s">
        <v>63</v>
      </c>
      <c r="M48" s="79">
        <f t="shared" si="6"/>
        <v>8</v>
      </c>
      <c r="N48" s="83" t="s">
        <v>63</v>
      </c>
      <c r="O48" s="79">
        <f t="shared" si="7"/>
        <v>3</v>
      </c>
      <c r="P48" s="83" t="s">
        <v>63</v>
      </c>
      <c r="Q48" s="79">
        <f t="shared" si="8"/>
        <v>2</v>
      </c>
      <c r="R48" s="83" t="s">
        <v>63</v>
      </c>
      <c r="S48" s="79">
        <f t="shared" si="9"/>
        <v>32</v>
      </c>
      <c r="T48" s="102">
        <v>26</v>
      </c>
      <c r="U48" s="102">
        <f t="shared" si="10"/>
        <v>58</v>
      </c>
    </row>
    <row r="49" spans="1:21">
      <c r="D49" s="83" t="s">
        <v>64</v>
      </c>
      <c r="E49" s="79">
        <f t="shared" si="2"/>
        <v>2</v>
      </c>
      <c r="F49" s="83" t="s">
        <v>64</v>
      </c>
      <c r="G49" s="79">
        <f t="shared" si="3"/>
        <v>5</v>
      </c>
      <c r="H49" s="83" t="s">
        <v>64</v>
      </c>
      <c r="I49" s="79">
        <f t="shared" si="4"/>
        <v>1</v>
      </c>
      <c r="J49" s="83" t="s">
        <v>64</v>
      </c>
      <c r="K49" s="79">
        <f t="shared" si="5"/>
        <v>2</v>
      </c>
      <c r="L49" s="83" t="s">
        <v>64</v>
      </c>
      <c r="M49" s="79">
        <f t="shared" si="6"/>
        <v>4</v>
      </c>
      <c r="N49" s="83" t="s">
        <v>64</v>
      </c>
      <c r="O49" s="79">
        <f t="shared" si="7"/>
        <v>6</v>
      </c>
      <c r="P49" s="83" t="s">
        <v>64</v>
      </c>
      <c r="Q49" s="79">
        <f t="shared" si="8"/>
        <v>5</v>
      </c>
      <c r="R49" s="83" t="s">
        <v>64</v>
      </c>
      <c r="S49" s="79">
        <f t="shared" si="9"/>
        <v>25</v>
      </c>
      <c r="T49" s="102">
        <v>21</v>
      </c>
      <c r="U49" s="102">
        <f t="shared" si="10"/>
        <v>46</v>
      </c>
    </row>
    <row r="50" spans="1:21">
      <c r="D50" s="83" t="s">
        <v>65</v>
      </c>
      <c r="E50" s="79">
        <f t="shared" si="2"/>
        <v>3</v>
      </c>
      <c r="F50" s="83" t="s">
        <v>65</v>
      </c>
      <c r="G50" s="79">
        <f t="shared" si="3"/>
        <v>5</v>
      </c>
      <c r="H50" s="83" t="s">
        <v>65</v>
      </c>
      <c r="I50" s="79">
        <f t="shared" si="4"/>
        <v>5</v>
      </c>
      <c r="J50" s="83" t="s">
        <v>65</v>
      </c>
      <c r="K50" s="79">
        <f t="shared" si="5"/>
        <v>1</v>
      </c>
      <c r="L50" s="83" t="s">
        <v>65</v>
      </c>
      <c r="M50" s="79">
        <f t="shared" si="6"/>
        <v>4</v>
      </c>
      <c r="N50" s="83" t="s">
        <v>65</v>
      </c>
      <c r="O50" s="79">
        <f t="shared" si="7"/>
        <v>3</v>
      </c>
      <c r="P50" s="83" t="s">
        <v>65</v>
      </c>
      <c r="Q50" s="79">
        <f t="shared" si="8"/>
        <v>5</v>
      </c>
      <c r="R50" s="83" t="s">
        <v>65</v>
      </c>
      <c r="S50" s="79">
        <f t="shared" si="9"/>
        <v>26</v>
      </c>
      <c r="T50" s="102">
        <v>32</v>
      </c>
      <c r="U50" s="102">
        <f t="shared" si="10"/>
        <v>58</v>
      </c>
    </row>
    <row r="51" spans="1:21">
      <c r="D51" s="83" t="s">
        <v>66</v>
      </c>
      <c r="E51" s="79">
        <f t="shared" si="2"/>
        <v>14</v>
      </c>
      <c r="F51" s="83" t="s">
        <v>66</v>
      </c>
      <c r="G51" s="79">
        <f t="shared" si="3"/>
        <v>6</v>
      </c>
      <c r="H51" s="83" t="s">
        <v>66</v>
      </c>
      <c r="I51" s="79">
        <f t="shared" si="4"/>
        <v>2</v>
      </c>
      <c r="J51" s="83" t="s">
        <v>66</v>
      </c>
      <c r="K51" s="79">
        <f t="shared" si="5"/>
        <v>4</v>
      </c>
      <c r="L51" s="83" t="s">
        <v>66</v>
      </c>
      <c r="M51" s="79">
        <f t="shared" si="6"/>
        <v>7</v>
      </c>
      <c r="N51" s="83" t="s">
        <v>66</v>
      </c>
      <c r="O51" s="79">
        <f t="shared" si="7"/>
        <v>8</v>
      </c>
      <c r="P51" s="83" t="s">
        <v>66</v>
      </c>
      <c r="Q51" s="79">
        <f t="shared" si="8"/>
        <v>11</v>
      </c>
      <c r="R51" s="83" t="s">
        <v>66</v>
      </c>
      <c r="S51" s="79">
        <f t="shared" si="9"/>
        <v>52</v>
      </c>
      <c r="T51" s="102">
        <v>25</v>
      </c>
      <c r="U51" s="102">
        <f t="shared" si="10"/>
        <v>77</v>
      </c>
    </row>
    <row r="52" spans="1:21">
      <c r="D52" s="83" t="s">
        <v>73</v>
      </c>
      <c r="E52" s="79">
        <f t="shared" si="2"/>
        <v>6</v>
      </c>
      <c r="F52" s="83" t="s">
        <v>73</v>
      </c>
      <c r="G52" s="79">
        <f t="shared" si="3"/>
        <v>2</v>
      </c>
      <c r="H52" s="83" t="s">
        <v>73</v>
      </c>
      <c r="I52" s="79">
        <f t="shared" si="4"/>
        <v>4</v>
      </c>
      <c r="J52" s="83" t="s">
        <v>73</v>
      </c>
      <c r="K52" s="79">
        <f t="shared" si="5"/>
        <v>3</v>
      </c>
      <c r="L52" s="83" t="s">
        <v>73</v>
      </c>
      <c r="M52" s="79">
        <f t="shared" si="6"/>
        <v>8</v>
      </c>
      <c r="N52" s="83" t="s">
        <v>73</v>
      </c>
      <c r="O52" s="79">
        <f t="shared" si="7"/>
        <v>7</v>
      </c>
      <c r="P52" s="83" t="s">
        <v>73</v>
      </c>
      <c r="Q52" s="79">
        <f t="shared" si="8"/>
        <v>5</v>
      </c>
      <c r="R52" s="83" t="s">
        <v>73</v>
      </c>
      <c r="S52" s="79">
        <f t="shared" si="9"/>
        <v>35</v>
      </c>
      <c r="T52" s="102">
        <v>14</v>
      </c>
      <c r="U52" s="102">
        <f t="shared" si="10"/>
        <v>49</v>
      </c>
    </row>
    <row r="53" spans="1:21">
      <c r="D53" s="83" t="s">
        <v>74</v>
      </c>
      <c r="E53" s="79">
        <f t="shared" si="2"/>
        <v>3</v>
      </c>
      <c r="F53" s="83" t="s">
        <v>74</v>
      </c>
      <c r="G53" s="79">
        <f t="shared" si="3"/>
        <v>0</v>
      </c>
      <c r="H53" s="83" t="s">
        <v>74</v>
      </c>
      <c r="I53" s="79">
        <f t="shared" si="4"/>
        <v>6</v>
      </c>
      <c r="J53" s="83" t="s">
        <v>74</v>
      </c>
      <c r="K53" s="79">
        <f t="shared" si="5"/>
        <v>1</v>
      </c>
      <c r="L53" s="83" t="s">
        <v>74</v>
      </c>
      <c r="M53" s="79">
        <f t="shared" si="6"/>
        <v>2</v>
      </c>
      <c r="N53" s="83" t="s">
        <v>74</v>
      </c>
      <c r="O53" s="79">
        <f t="shared" si="7"/>
        <v>5</v>
      </c>
      <c r="P53" s="83" t="s">
        <v>74</v>
      </c>
      <c r="Q53" s="79">
        <f t="shared" si="8"/>
        <v>4</v>
      </c>
      <c r="R53" s="83" t="s">
        <v>74</v>
      </c>
      <c r="S53" s="79">
        <f t="shared" si="9"/>
        <v>21</v>
      </c>
      <c r="T53" s="102">
        <v>15</v>
      </c>
      <c r="U53" s="102">
        <f t="shared" si="10"/>
        <v>36</v>
      </c>
    </row>
    <row r="54" spans="1:21">
      <c r="D54" s="83" t="s">
        <v>67</v>
      </c>
      <c r="E54" s="79">
        <f t="shared" si="2"/>
        <v>0</v>
      </c>
      <c r="F54" s="83" t="s">
        <v>67</v>
      </c>
      <c r="G54" s="79">
        <f t="shared" si="3"/>
        <v>0</v>
      </c>
      <c r="H54" s="83" t="s">
        <v>67</v>
      </c>
      <c r="I54" s="79">
        <f t="shared" si="4"/>
        <v>0</v>
      </c>
      <c r="J54" s="83" t="s">
        <v>67</v>
      </c>
      <c r="K54" s="79">
        <f t="shared" si="5"/>
        <v>2</v>
      </c>
      <c r="L54" s="83" t="s">
        <v>67</v>
      </c>
      <c r="M54" s="79">
        <f t="shared" si="6"/>
        <v>0</v>
      </c>
      <c r="N54" s="83" t="s">
        <v>67</v>
      </c>
      <c r="O54" s="79">
        <f t="shared" si="7"/>
        <v>0</v>
      </c>
      <c r="P54" s="83" t="s">
        <v>67</v>
      </c>
      <c r="Q54" s="79">
        <f t="shared" si="8"/>
        <v>0</v>
      </c>
      <c r="R54" s="83" t="s">
        <v>67</v>
      </c>
      <c r="S54" s="79">
        <f t="shared" si="9"/>
        <v>2</v>
      </c>
      <c r="T54" s="102">
        <v>0</v>
      </c>
      <c r="U54" s="102">
        <f t="shared" si="10"/>
        <v>2</v>
      </c>
    </row>
    <row r="55" spans="1:21">
      <c r="D55" s="76" t="s">
        <v>70</v>
      </c>
      <c r="E55" s="79">
        <f>SUM(E46:E54)</f>
        <v>38</v>
      </c>
      <c r="F55" s="76" t="s">
        <v>70</v>
      </c>
      <c r="G55" s="79">
        <f>SUM(G46:G54)</f>
        <v>38</v>
      </c>
      <c r="H55" s="76" t="s">
        <v>70</v>
      </c>
      <c r="I55" s="79">
        <f>SUM(I46:I54)</f>
        <v>22</v>
      </c>
      <c r="J55" s="76" t="s">
        <v>70</v>
      </c>
      <c r="K55" s="79">
        <f>SUM(K46:K54)</f>
        <v>16</v>
      </c>
      <c r="L55" s="76" t="s">
        <v>70</v>
      </c>
      <c r="M55" s="79">
        <f>SUM(M46:M54)</f>
        <v>38</v>
      </c>
      <c r="N55" s="76" t="s">
        <v>70</v>
      </c>
      <c r="O55" s="79">
        <f>SUM(O46:O54)</f>
        <v>38</v>
      </c>
      <c r="P55" s="76" t="s">
        <v>70</v>
      </c>
      <c r="Q55" s="79">
        <f>SUM(Q46:Q54)</f>
        <v>38</v>
      </c>
      <c r="R55" s="76" t="s">
        <v>70</v>
      </c>
      <c r="S55" s="79">
        <f>SUM(S46:S54)</f>
        <v>228</v>
      </c>
    </row>
    <row r="56" spans="1:21">
      <c r="D56" s="83"/>
      <c r="E56" s="79"/>
      <c r="F56" s="83"/>
      <c r="G56" s="79"/>
      <c r="H56" s="83"/>
      <c r="I56" s="79"/>
      <c r="J56" s="83"/>
      <c r="K56" s="79"/>
      <c r="L56" s="83"/>
      <c r="M56" s="79"/>
      <c r="N56" s="83"/>
      <c r="O56" s="79"/>
      <c r="P56" s="83"/>
      <c r="Q56" s="79"/>
      <c r="R56" s="83"/>
      <c r="S56" s="79"/>
    </row>
    <row r="57" spans="1:21" s="57" customFormat="1" ht="15.75">
      <c r="A57" s="106"/>
      <c r="B57" s="72"/>
      <c r="D57" s="107" t="s">
        <v>68</v>
      </c>
      <c r="E57" s="108">
        <f>8*E46+7*E47+6*E48+5*E49+4*E50+3*E51+2*E52+1*E53</f>
        <v>141</v>
      </c>
      <c r="F57" s="107" t="s">
        <v>68</v>
      </c>
      <c r="G57" s="108">
        <f>8*G46+7*G47+6*G48+5*G49+4*G50+3*G51+2*G52+1*G53</f>
        <v>206</v>
      </c>
      <c r="H57" s="107" t="s">
        <v>68</v>
      </c>
      <c r="I57" s="108">
        <f>8*I46+7*I47+6*I48+5*I49+4*I50+3*I51+2*I52+1*I53</f>
        <v>70</v>
      </c>
      <c r="J57" s="107" t="s">
        <v>68</v>
      </c>
      <c r="K57" s="108">
        <f>8*K46+7*K47+6*K48+5*K49+4*K50+3*K51+2*K52+1*K53</f>
        <v>54</v>
      </c>
      <c r="L57" s="107" t="s">
        <v>68</v>
      </c>
      <c r="M57" s="108">
        <f>8*M46+7*M47+6*M48+5*M49+4*M50+3*M51+2*M52+1*M53</f>
        <v>160</v>
      </c>
      <c r="N57" s="107" t="s">
        <v>68</v>
      </c>
      <c r="O57" s="108">
        <f>8*O46+7*O47+6*O48+5*O49+4*O50+3*O51+2*O52+1*O53</f>
        <v>147</v>
      </c>
      <c r="P57" s="107" t="s">
        <v>68</v>
      </c>
      <c r="Q57" s="108">
        <f>8*Q46+7*Q47+6*Q48+5*Q49+4*Q50+3*Q51+2*Q52+1*Q53</f>
        <v>148</v>
      </c>
      <c r="R57" s="107" t="s">
        <v>68</v>
      </c>
      <c r="S57" s="108">
        <f>8*S46+7*S47+6*S48+5*S49+4*S50+3*S51+2*S52+1*S53</f>
        <v>926</v>
      </c>
    </row>
    <row r="58" spans="1:21" s="57" customFormat="1" ht="16.5" thickBot="1">
      <c r="A58" s="106"/>
      <c r="B58" s="72"/>
      <c r="D58" s="109" t="s">
        <v>69</v>
      </c>
      <c r="E58" s="110">
        <f>E57/E55*100/8</f>
        <v>46.381578947368425</v>
      </c>
      <c r="F58" s="109" t="s">
        <v>69</v>
      </c>
      <c r="G58" s="110">
        <f>G57/G55*100/8</f>
        <v>67.76315789473685</v>
      </c>
      <c r="H58" s="109" t="s">
        <v>69</v>
      </c>
      <c r="I58" s="110">
        <f>I57/I55*100/8</f>
        <v>39.772727272727273</v>
      </c>
      <c r="J58" s="109" t="s">
        <v>69</v>
      </c>
      <c r="K58" s="110">
        <f>K57/K55*100/8</f>
        <v>42.1875</v>
      </c>
      <c r="L58" s="109" t="s">
        <v>69</v>
      </c>
      <c r="M58" s="110">
        <f>M57/M55*100/8</f>
        <v>52.631578947368418</v>
      </c>
      <c r="N58" s="109" t="s">
        <v>69</v>
      </c>
      <c r="O58" s="110">
        <f>O57/O55*100/8</f>
        <v>48.355263157894733</v>
      </c>
      <c r="P58" s="109" t="s">
        <v>69</v>
      </c>
      <c r="Q58" s="110">
        <f>Q57/Q55*100/8</f>
        <v>48.684210526315788</v>
      </c>
      <c r="R58" s="109" t="s">
        <v>69</v>
      </c>
      <c r="S58" s="110">
        <f>S57/S55*100/8</f>
        <v>50.767543859649123</v>
      </c>
    </row>
    <row r="62" spans="1:21" s="5" customFormat="1">
      <c r="A62" s="73"/>
      <c r="B62" s="9"/>
      <c r="C62" s="102"/>
      <c r="H62" s="5" t="s">
        <v>61</v>
      </c>
      <c r="I62" s="5">
        <v>0</v>
      </c>
      <c r="T62" s="102"/>
      <c r="U62" s="102"/>
    </row>
    <row r="63" spans="1:21" s="5" customFormat="1">
      <c r="A63" s="73"/>
      <c r="B63" s="9"/>
      <c r="C63" s="102"/>
      <c r="H63" s="5" t="s">
        <v>62</v>
      </c>
      <c r="I63" s="5">
        <f>COUNTIF($I$6:$I$43,H63)</f>
        <v>1</v>
      </c>
      <c r="T63" s="102"/>
      <c r="U63" s="102"/>
    </row>
    <row r="64" spans="1:21" s="5" customFormat="1">
      <c r="A64" s="73"/>
      <c r="B64" s="9"/>
      <c r="C64" s="102"/>
      <c r="H64" s="5" t="s">
        <v>63</v>
      </c>
      <c r="I64" s="5">
        <f>COUNTIF($I$6:$I$43,H64)</f>
        <v>3</v>
      </c>
      <c r="T64" s="102"/>
      <c r="U64" s="102"/>
    </row>
    <row r="65" spans="1:21" s="5" customFormat="1">
      <c r="A65" s="73"/>
      <c r="B65" s="9"/>
      <c r="C65" s="102"/>
      <c r="H65" s="5" t="s">
        <v>64</v>
      </c>
      <c r="I65" s="5">
        <v>3</v>
      </c>
      <c r="T65" s="102"/>
      <c r="U65" s="102"/>
    </row>
    <row r="66" spans="1:21" s="5" customFormat="1">
      <c r="A66" s="73"/>
      <c r="B66" s="9"/>
      <c r="C66" s="102"/>
      <c r="H66" s="5" t="s">
        <v>65</v>
      </c>
      <c r="I66" s="5">
        <v>3</v>
      </c>
      <c r="T66" s="102"/>
      <c r="U66" s="102"/>
    </row>
    <row r="67" spans="1:21" s="5" customFormat="1">
      <c r="A67" s="73"/>
      <c r="B67" s="9"/>
      <c r="C67" s="102"/>
      <c r="H67" s="5" t="s">
        <v>66</v>
      </c>
      <c r="I67" s="5">
        <v>6</v>
      </c>
      <c r="T67" s="102"/>
      <c r="U67" s="102"/>
    </row>
    <row r="68" spans="1:21" s="5" customFormat="1">
      <c r="A68" s="73"/>
      <c r="B68" s="9"/>
      <c r="C68" s="102"/>
      <c r="H68" s="5" t="s">
        <v>73</v>
      </c>
      <c r="I68" s="5">
        <v>2</v>
      </c>
      <c r="T68" s="102"/>
      <c r="U68" s="102"/>
    </row>
    <row r="69" spans="1:21" s="5" customFormat="1">
      <c r="A69" s="73"/>
      <c r="B69" s="9"/>
      <c r="C69" s="102"/>
      <c r="H69" s="5" t="s">
        <v>74</v>
      </c>
      <c r="I69" s="5">
        <v>10</v>
      </c>
      <c r="T69" s="102"/>
      <c r="U69" s="102"/>
    </row>
    <row r="70" spans="1:21" s="5" customFormat="1">
      <c r="A70" s="73"/>
      <c r="B70" s="9"/>
      <c r="C70" s="102"/>
      <c r="H70" s="5" t="s">
        <v>67</v>
      </c>
      <c r="I70" s="5">
        <v>4</v>
      </c>
      <c r="T70" s="102"/>
      <c r="U70" s="102"/>
    </row>
    <row r="71" spans="1:21" s="5" customFormat="1">
      <c r="A71" s="73"/>
      <c r="B71" s="9"/>
      <c r="C71" s="102"/>
      <c r="H71" s="6" t="s">
        <v>70</v>
      </c>
      <c r="I71" s="5">
        <f>SUM(I62:I70)</f>
        <v>32</v>
      </c>
      <c r="T71" s="102"/>
      <c r="U71" s="102"/>
    </row>
    <row r="74" spans="1:21" s="5" customFormat="1">
      <c r="A74" s="73"/>
      <c r="B74" s="9"/>
      <c r="C74" s="102"/>
      <c r="H74" s="6" t="s">
        <v>68</v>
      </c>
      <c r="I74" s="5">
        <f>8*I62+7*I63+6*I64+5*I65+4*I66+3*I67+2*I68+1*I69</f>
        <v>84</v>
      </c>
      <c r="T74" s="102"/>
      <c r="U74" s="102"/>
    </row>
    <row r="75" spans="1:21" s="5" customFormat="1">
      <c r="A75" s="73"/>
      <c r="B75" s="9"/>
      <c r="C75" s="102"/>
      <c r="G75" s="5" t="s">
        <v>86</v>
      </c>
      <c r="H75" s="6" t="s">
        <v>69</v>
      </c>
      <c r="I75" s="5">
        <f>I74/I71*100/8</f>
        <v>32.8125</v>
      </c>
      <c r="T75" s="102"/>
      <c r="U75" s="102"/>
    </row>
  </sheetData>
  <mergeCells count="20">
    <mergeCell ref="N3:O3"/>
    <mergeCell ref="P3:Q3"/>
    <mergeCell ref="R3:S3"/>
    <mergeCell ref="S4:S5"/>
    <mergeCell ref="A1:S1"/>
    <mergeCell ref="A2:S2"/>
    <mergeCell ref="D4:E4"/>
    <mergeCell ref="F4:G4"/>
    <mergeCell ref="H4:I4"/>
    <mergeCell ref="J4:K4"/>
    <mergeCell ref="L4:M4"/>
    <mergeCell ref="N4:O4"/>
    <mergeCell ref="P4:Q4"/>
    <mergeCell ref="R4:R5"/>
    <mergeCell ref="A3:C3"/>
    <mergeCell ref="D3:E3"/>
    <mergeCell ref="F3:G3"/>
    <mergeCell ref="H3:I3"/>
    <mergeCell ref="J3:K3"/>
    <mergeCell ref="L3:M3"/>
  </mergeCells>
  <printOptions horizontalCentered="1"/>
  <pageMargins left="0.51181102362204722" right="0.70866141732283472" top="0.35433070866141736" bottom="0.15748031496062992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topLeftCell="A34" zoomScale="90" zoomScaleNormal="80" zoomScaleSheetLayoutView="90" workbookViewId="0">
      <selection activeCell="D5" sqref="D1:R1048576"/>
    </sheetView>
  </sheetViews>
  <sheetFormatPr defaultRowHeight="15"/>
  <cols>
    <col min="1" max="1" width="6.42578125" style="73" bestFit="1" customWidth="1"/>
    <col min="2" max="2" width="11.140625" style="9" bestFit="1" customWidth="1"/>
    <col min="3" max="3" width="20.28515625" style="102" customWidth="1"/>
    <col min="4" max="18" width="10.42578125" style="5" customWidth="1"/>
    <col min="19" max="19" width="10" style="5" customWidth="1"/>
    <col min="20" max="16384" width="9.140625" style="102"/>
  </cols>
  <sheetData>
    <row r="1" spans="1:19" ht="15" customHeight="1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6.5" thickBot="1">
      <c r="A2" s="138" t="s">
        <v>198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s="57" customFormat="1" ht="16.5" thickBot="1">
      <c r="A3" s="158" t="s">
        <v>202</v>
      </c>
      <c r="B3" s="159"/>
      <c r="C3" s="160"/>
      <c r="D3" s="158" t="s">
        <v>212</v>
      </c>
      <c r="E3" s="161"/>
      <c r="F3" s="162" t="s">
        <v>211</v>
      </c>
      <c r="G3" s="160"/>
      <c r="H3" s="158" t="s">
        <v>207</v>
      </c>
      <c r="I3" s="161"/>
      <c r="J3" s="162" t="s">
        <v>207</v>
      </c>
      <c r="K3" s="160"/>
      <c r="L3" s="158" t="s">
        <v>203</v>
      </c>
      <c r="M3" s="161"/>
      <c r="N3" s="162" t="s">
        <v>210</v>
      </c>
      <c r="O3" s="160"/>
      <c r="P3" s="158" t="s">
        <v>205</v>
      </c>
      <c r="Q3" s="161"/>
      <c r="R3" s="162"/>
      <c r="S3" s="161"/>
    </row>
    <row r="4" spans="1:19" ht="18.75" customHeight="1">
      <c r="A4" s="3" t="s">
        <v>54</v>
      </c>
      <c r="B4" s="3" t="s">
        <v>55</v>
      </c>
      <c r="C4" s="86" t="s">
        <v>56</v>
      </c>
      <c r="D4" s="150" t="s">
        <v>75</v>
      </c>
      <c r="E4" s="151"/>
      <c r="F4" s="152" t="s">
        <v>76</v>
      </c>
      <c r="G4" s="153"/>
      <c r="H4" s="152" t="s">
        <v>196</v>
      </c>
      <c r="I4" s="154"/>
      <c r="J4" s="153" t="s">
        <v>78</v>
      </c>
      <c r="K4" s="153"/>
      <c r="L4" s="152" t="s">
        <v>79</v>
      </c>
      <c r="M4" s="154"/>
      <c r="N4" s="153" t="s">
        <v>80</v>
      </c>
      <c r="O4" s="153"/>
      <c r="P4" s="152" t="s">
        <v>58</v>
      </c>
      <c r="Q4" s="154"/>
      <c r="R4" s="155" t="s">
        <v>71</v>
      </c>
      <c r="S4" s="157" t="s">
        <v>72</v>
      </c>
    </row>
    <row r="5" spans="1:19" ht="41.25" customHeight="1">
      <c r="A5" s="3"/>
      <c r="B5" s="3"/>
      <c r="C5" s="86"/>
      <c r="D5" s="88" t="s">
        <v>59</v>
      </c>
      <c r="E5" s="81" t="s">
        <v>60</v>
      </c>
      <c r="F5" s="88" t="s">
        <v>59</v>
      </c>
      <c r="G5" s="118" t="s">
        <v>60</v>
      </c>
      <c r="H5" s="93" t="s">
        <v>59</v>
      </c>
      <c r="I5" s="91" t="s">
        <v>60</v>
      </c>
      <c r="J5" s="71" t="s">
        <v>59</v>
      </c>
      <c r="K5" s="70" t="s">
        <v>60</v>
      </c>
      <c r="L5" s="88" t="s">
        <v>59</v>
      </c>
      <c r="M5" s="81" t="s">
        <v>60</v>
      </c>
      <c r="N5" s="75" t="s">
        <v>59</v>
      </c>
      <c r="O5" s="118" t="s">
        <v>60</v>
      </c>
      <c r="P5" s="88" t="s">
        <v>59</v>
      </c>
      <c r="Q5" s="81" t="s">
        <v>60</v>
      </c>
      <c r="R5" s="156"/>
      <c r="S5" s="149"/>
    </row>
    <row r="6" spans="1:19" ht="14.25" customHeight="1">
      <c r="A6" s="103">
        <v>1</v>
      </c>
      <c r="B6" s="103">
        <v>25140077</v>
      </c>
      <c r="C6" s="82" t="s">
        <v>120</v>
      </c>
      <c r="D6" s="80">
        <v>81</v>
      </c>
      <c r="E6" s="84" t="s">
        <v>63</v>
      </c>
      <c r="F6" s="80">
        <v>95</v>
      </c>
      <c r="G6" s="119" t="s">
        <v>61</v>
      </c>
      <c r="H6" s="80">
        <v>85</v>
      </c>
      <c r="I6" s="84" t="s">
        <v>62</v>
      </c>
      <c r="J6" s="90"/>
      <c r="K6" s="124"/>
      <c r="L6" s="80">
        <v>93</v>
      </c>
      <c r="M6" s="84" t="s">
        <v>61</v>
      </c>
      <c r="N6" s="89">
        <v>87</v>
      </c>
      <c r="O6" s="119" t="s">
        <v>62</v>
      </c>
      <c r="P6" s="80">
        <v>89</v>
      </c>
      <c r="Q6" s="84" t="s">
        <v>62</v>
      </c>
      <c r="R6" s="90">
        <f>SUM(D6:O6)</f>
        <v>441</v>
      </c>
      <c r="S6" s="92">
        <f>R6/5</f>
        <v>88.2</v>
      </c>
    </row>
    <row r="7" spans="1:19" ht="14.25" customHeight="1">
      <c r="A7" s="103">
        <v>2</v>
      </c>
      <c r="B7" s="103">
        <v>25140093</v>
      </c>
      <c r="C7" s="82" t="s">
        <v>121</v>
      </c>
      <c r="D7" s="80">
        <v>84</v>
      </c>
      <c r="E7" s="84" t="s">
        <v>63</v>
      </c>
      <c r="F7" s="80">
        <v>93</v>
      </c>
      <c r="G7" s="119" t="s">
        <v>61</v>
      </c>
      <c r="H7" s="80">
        <v>84</v>
      </c>
      <c r="I7" s="84" t="s">
        <v>62</v>
      </c>
      <c r="J7" s="90"/>
      <c r="K7" s="124"/>
      <c r="L7" s="80">
        <v>77</v>
      </c>
      <c r="M7" s="84" t="s">
        <v>63</v>
      </c>
      <c r="N7" s="89">
        <v>89</v>
      </c>
      <c r="O7" s="119" t="s">
        <v>62</v>
      </c>
      <c r="P7" s="80">
        <v>79</v>
      </c>
      <c r="Q7" s="84" t="s">
        <v>64</v>
      </c>
      <c r="R7" s="90">
        <f t="shared" ref="R7:R32" si="0">SUM(D7:O7)</f>
        <v>427</v>
      </c>
      <c r="S7" s="92">
        <f t="shared" ref="S7:S32" si="1">R7/5</f>
        <v>85.4</v>
      </c>
    </row>
    <row r="8" spans="1:19" ht="14.25" customHeight="1">
      <c r="A8" s="103">
        <v>3</v>
      </c>
      <c r="B8" s="103">
        <v>25140086</v>
      </c>
      <c r="C8" s="82" t="s">
        <v>122</v>
      </c>
      <c r="D8" s="80">
        <v>75</v>
      </c>
      <c r="E8" s="84" t="s">
        <v>64</v>
      </c>
      <c r="F8" s="80">
        <v>84</v>
      </c>
      <c r="G8" s="119" t="s">
        <v>63</v>
      </c>
      <c r="H8" s="95"/>
      <c r="I8" s="92"/>
      <c r="J8" s="89">
        <v>78</v>
      </c>
      <c r="K8" s="119" t="s">
        <v>61</v>
      </c>
      <c r="L8" s="80">
        <v>93</v>
      </c>
      <c r="M8" s="84" t="s">
        <v>61</v>
      </c>
      <c r="N8" s="89">
        <v>92</v>
      </c>
      <c r="O8" s="119" t="s">
        <v>62</v>
      </c>
      <c r="P8" s="80">
        <v>75</v>
      </c>
      <c r="Q8" s="84" t="s">
        <v>64</v>
      </c>
      <c r="R8" s="90">
        <f t="shared" si="0"/>
        <v>422</v>
      </c>
      <c r="S8" s="92">
        <f t="shared" si="1"/>
        <v>84.4</v>
      </c>
    </row>
    <row r="9" spans="1:19" ht="14.25" customHeight="1">
      <c r="A9" s="103">
        <v>4</v>
      </c>
      <c r="B9" s="103">
        <v>25140095</v>
      </c>
      <c r="C9" s="82" t="s">
        <v>123</v>
      </c>
      <c r="D9" s="80">
        <v>84</v>
      </c>
      <c r="E9" s="84" t="s">
        <v>63</v>
      </c>
      <c r="F9" s="80">
        <v>88</v>
      </c>
      <c r="G9" s="119" t="s">
        <v>62</v>
      </c>
      <c r="H9" s="95"/>
      <c r="I9" s="92"/>
      <c r="J9" s="89">
        <v>77</v>
      </c>
      <c r="K9" s="119" t="s">
        <v>61</v>
      </c>
      <c r="L9" s="80">
        <v>82</v>
      </c>
      <c r="M9" s="84" t="s">
        <v>63</v>
      </c>
      <c r="N9" s="89">
        <v>91</v>
      </c>
      <c r="O9" s="119" t="s">
        <v>62</v>
      </c>
      <c r="P9" s="80">
        <v>77</v>
      </c>
      <c r="Q9" s="84" t="s">
        <v>64</v>
      </c>
      <c r="R9" s="90">
        <f t="shared" si="0"/>
        <v>422</v>
      </c>
      <c r="S9" s="92">
        <f t="shared" si="1"/>
        <v>84.4</v>
      </c>
    </row>
    <row r="10" spans="1:19" ht="14.25" customHeight="1">
      <c r="A10" s="103">
        <v>5</v>
      </c>
      <c r="B10" s="103">
        <v>25140083</v>
      </c>
      <c r="C10" s="82" t="s">
        <v>124</v>
      </c>
      <c r="D10" s="80">
        <v>78</v>
      </c>
      <c r="E10" s="84" t="s">
        <v>64</v>
      </c>
      <c r="F10" s="80">
        <v>86</v>
      </c>
      <c r="G10" s="119" t="s">
        <v>62</v>
      </c>
      <c r="H10" s="80">
        <v>79</v>
      </c>
      <c r="I10" s="84" t="s">
        <v>63</v>
      </c>
      <c r="J10" s="90"/>
      <c r="K10" s="124"/>
      <c r="L10" s="80">
        <v>83</v>
      </c>
      <c r="M10" s="84" t="s">
        <v>62</v>
      </c>
      <c r="N10" s="89">
        <v>85</v>
      </c>
      <c r="O10" s="119" t="s">
        <v>63</v>
      </c>
      <c r="P10" s="80">
        <v>81</v>
      </c>
      <c r="Q10" s="84" t="s">
        <v>63</v>
      </c>
      <c r="R10" s="90">
        <f t="shared" si="0"/>
        <v>411</v>
      </c>
      <c r="S10" s="92">
        <f t="shared" si="1"/>
        <v>82.2</v>
      </c>
    </row>
    <row r="11" spans="1:19" ht="14.25" customHeight="1">
      <c r="A11" s="103">
        <v>6</v>
      </c>
      <c r="B11" s="103">
        <v>25140080</v>
      </c>
      <c r="C11" s="82" t="s">
        <v>125</v>
      </c>
      <c r="D11" s="80">
        <v>82</v>
      </c>
      <c r="E11" s="84" t="s">
        <v>63</v>
      </c>
      <c r="F11" s="80">
        <v>85</v>
      </c>
      <c r="G11" s="119" t="s">
        <v>63</v>
      </c>
      <c r="H11" s="95"/>
      <c r="I11" s="92"/>
      <c r="J11" s="89">
        <v>76</v>
      </c>
      <c r="K11" s="119" t="s">
        <v>61</v>
      </c>
      <c r="L11" s="80">
        <v>82</v>
      </c>
      <c r="M11" s="84" t="s">
        <v>63</v>
      </c>
      <c r="N11" s="89">
        <v>83</v>
      </c>
      <c r="O11" s="119" t="s">
        <v>63</v>
      </c>
      <c r="P11" s="80">
        <v>75</v>
      </c>
      <c r="Q11" s="84" t="s">
        <v>64</v>
      </c>
      <c r="R11" s="90">
        <f t="shared" si="0"/>
        <v>408</v>
      </c>
      <c r="S11" s="92">
        <f t="shared" si="1"/>
        <v>81.599999999999994</v>
      </c>
    </row>
    <row r="12" spans="1:19" ht="14.25" customHeight="1">
      <c r="A12" s="103">
        <v>7</v>
      </c>
      <c r="B12" s="103">
        <v>25140090</v>
      </c>
      <c r="C12" s="82" t="s">
        <v>126</v>
      </c>
      <c r="D12" s="80">
        <v>84</v>
      </c>
      <c r="E12" s="84" t="s">
        <v>63</v>
      </c>
      <c r="F12" s="80">
        <v>89</v>
      </c>
      <c r="G12" s="119" t="s">
        <v>62</v>
      </c>
      <c r="H12" s="95"/>
      <c r="I12" s="92"/>
      <c r="J12" s="89">
        <v>54</v>
      </c>
      <c r="K12" s="119" t="s">
        <v>64</v>
      </c>
      <c r="L12" s="80">
        <v>83</v>
      </c>
      <c r="M12" s="84" t="s">
        <v>62</v>
      </c>
      <c r="N12" s="89">
        <v>84</v>
      </c>
      <c r="O12" s="119" t="s">
        <v>63</v>
      </c>
      <c r="P12" s="80">
        <v>79</v>
      </c>
      <c r="Q12" s="84" t="s">
        <v>64</v>
      </c>
      <c r="R12" s="90">
        <f t="shared" si="0"/>
        <v>394</v>
      </c>
      <c r="S12" s="92">
        <f t="shared" si="1"/>
        <v>78.8</v>
      </c>
    </row>
    <row r="13" spans="1:19" ht="14.25" customHeight="1">
      <c r="A13" s="103">
        <v>8</v>
      </c>
      <c r="B13" s="103">
        <v>25140098</v>
      </c>
      <c r="C13" s="82" t="s">
        <v>127</v>
      </c>
      <c r="D13" s="80">
        <v>79</v>
      </c>
      <c r="E13" s="84" t="s">
        <v>64</v>
      </c>
      <c r="F13" s="80">
        <v>74</v>
      </c>
      <c r="G13" s="119" t="s">
        <v>65</v>
      </c>
      <c r="H13" s="80">
        <v>72</v>
      </c>
      <c r="I13" s="84" t="s">
        <v>63</v>
      </c>
      <c r="J13" s="90"/>
      <c r="K13" s="124"/>
      <c r="L13" s="80">
        <v>78</v>
      </c>
      <c r="M13" s="84" t="s">
        <v>63</v>
      </c>
      <c r="N13" s="89">
        <v>91</v>
      </c>
      <c r="O13" s="119" t="s">
        <v>62</v>
      </c>
      <c r="P13" s="80">
        <v>85</v>
      </c>
      <c r="Q13" s="84" t="s">
        <v>63</v>
      </c>
      <c r="R13" s="90">
        <f t="shared" si="0"/>
        <v>394</v>
      </c>
      <c r="S13" s="92">
        <f t="shared" si="1"/>
        <v>78.8</v>
      </c>
    </row>
    <row r="14" spans="1:19" ht="14.25" customHeight="1">
      <c r="A14" s="103">
        <v>9</v>
      </c>
      <c r="B14" s="103">
        <v>25140089</v>
      </c>
      <c r="C14" s="82" t="s">
        <v>128</v>
      </c>
      <c r="D14" s="80">
        <v>80</v>
      </c>
      <c r="E14" s="84" t="s">
        <v>64</v>
      </c>
      <c r="F14" s="80">
        <v>90</v>
      </c>
      <c r="G14" s="119" t="s">
        <v>62</v>
      </c>
      <c r="H14" s="95"/>
      <c r="I14" s="92"/>
      <c r="J14" s="89">
        <v>58</v>
      </c>
      <c r="K14" s="119" t="s">
        <v>63</v>
      </c>
      <c r="L14" s="80">
        <v>78</v>
      </c>
      <c r="M14" s="84" t="s">
        <v>63</v>
      </c>
      <c r="N14" s="89">
        <v>87</v>
      </c>
      <c r="O14" s="119" t="s">
        <v>62</v>
      </c>
      <c r="P14" s="80">
        <v>79</v>
      </c>
      <c r="Q14" s="84" t="s">
        <v>64</v>
      </c>
      <c r="R14" s="90">
        <f t="shared" si="0"/>
        <v>393</v>
      </c>
      <c r="S14" s="92">
        <f t="shared" si="1"/>
        <v>78.599999999999994</v>
      </c>
    </row>
    <row r="15" spans="1:19" ht="14.25" customHeight="1">
      <c r="A15" s="103">
        <v>10</v>
      </c>
      <c r="B15" s="103">
        <v>25140087</v>
      </c>
      <c r="C15" s="82" t="s">
        <v>129</v>
      </c>
      <c r="D15" s="80">
        <v>83</v>
      </c>
      <c r="E15" s="84" t="s">
        <v>63</v>
      </c>
      <c r="F15" s="80">
        <v>74</v>
      </c>
      <c r="G15" s="119" t="s">
        <v>65</v>
      </c>
      <c r="H15" s="95"/>
      <c r="I15" s="92"/>
      <c r="J15" s="89">
        <v>69</v>
      </c>
      <c r="K15" s="119" t="s">
        <v>62</v>
      </c>
      <c r="L15" s="80">
        <v>77</v>
      </c>
      <c r="M15" s="84" t="s">
        <v>63</v>
      </c>
      <c r="N15" s="89">
        <v>77</v>
      </c>
      <c r="O15" s="119" t="s">
        <v>64</v>
      </c>
      <c r="P15" s="80">
        <v>62</v>
      </c>
      <c r="Q15" s="84" t="s">
        <v>73</v>
      </c>
      <c r="R15" s="90">
        <f t="shared" si="0"/>
        <v>380</v>
      </c>
      <c r="S15" s="92">
        <f t="shared" si="1"/>
        <v>76</v>
      </c>
    </row>
    <row r="16" spans="1:19" ht="14.25" customHeight="1">
      <c r="A16" s="103">
        <v>11</v>
      </c>
      <c r="B16" s="103">
        <v>25140094</v>
      </c>
      <c r="C16" s="82" t="s">
        <v>130</v>
      </c>
      <c r="D16" s="80">
        <v>69</v>
      </c>
      <c r="E16" s="84" t="s">
        <v>65</v>
      </c>
      <c r="F16" s="80">
        <v>93</v>
      </c>
      <c r="G16" s="119" t="s">
        <v>61</v>
      </c>
      <c r="H16" s="95"/>
      <c r="I16" s="92"/>
      <c r="J16" s="89">
        <v>65</v>
      </c>
      <c r="K16" s="119" t="s">
        <v>62</v>
      </c>
      <c r="L16" s="80">
        <v>69</v>
      </c>
      <c r="M16" s="84" t="s">
        <v>64</v>
      </c>
      <c r="N16" s="89">
        <v>79</v>
      </c>
      <c r="O16" s="119" t="s">
        <v>64</v>
      </c>
      <c r="P16" s="80">
        <v>73</v>
      </c>
      <c r="Q16" s="84" t="s">
        <v>65</v>
      </c>
      <c r="R16" s="90">
        <f t="shared" si="0"/>
        <v>375</v>
      </c>
      <c r="S16" s="92">
        <f t="shared" si="1"/>
        <v>75</v>
      </c>
    </row>
    <row r="17" spans="1:19" ht="14.25" customHeight="1">
      <c r="A17" s="103">
        <v>12</v>
      </c>
      <c r="B17" s="103">
        <v>25140088</v>
      </c>
      <c r="C17" s="82" t="s">
        <v>131</v>
      </c>
      <c r="D17" s="80">
        <v>75</v>
      </c>
      <c r="E17" s="84" t="s">
        <v>64</v>
      </c>
      <c r="F17" s="80">
        <v>92</v>
      </c>
      <c r="G17" s="119" t="s">
        <v>61</v>
      </c>
      <c r="H17" s="80">
        <v>58</v>
      </c>
      <c r="I17" s="84" t="s">
        <v>65</v>
      </c>
      <c r="J17" s="90"/>
      <c r="K17" s="124"/>
      <c r="L17" s="80">
        <v>78</v>
      </c>
      <c r="M17" s="84" t="s">
        <v>63</v>
      </c>
      <c r="N17" s="89">
        <v>70</v>
      </c>
      <c r="O17" s="119" t="s">
        <v>65</v>
      </c>
      <c r="P17" s="80">
        <v>74</v>
      </c>
      <c r="Q17" s="84" t="s">
        <v>65</v>
      </c>
      <c r="R17" s="90">
        <f t="shared" si="0"/>
        <v>373</v>
      </c>
      <c r="S17" s="92">
        <f t="shared" si="1"/>
        <v>74.599999999999994</v>
      </c>
    </row>
    <row r="18" spans="1:19" ht="14.25" customHeight="1">
      <c r="A18" s="103">
        <v>13</v>
      </c>
      <c r="B18" s="103">
        <v>25140082</v>
      </c>
      <c r="C18" s="82" t="s">
        <v>132</v>
      </c>
      <c r="D18" s="80">
        <v>72</v>
      </c>
      <c r="E18" s="84" t="s">
        <v>65</v>
      </c>
      <c r="F18" s="80">
        <v>88</v>
      </c>
      <c r="G18" s="119" t="s">
        <v>62</v>
      </c>
      <c r="H18" s="95"/>
      <c r="I18" s="92"/>
      <c r="J18" s="89">
        <v>57</v>
      </c>
      <c r="K18" s="119" t="s">
        <v>63</v>
      </c>
      <c r="L18" s="80">
        <v>71</v>
      </c>
      <c r="M18" s="84" t="s">
        <v>64</v>
      </c>
      <c r="N18" s="89">
        <v>72</v>
      </c>
      <c r="O18" s="119" t="s">
        <v>65</v>
      </c>
      <c r="P18" s="80">
        <v>65</v>
      </c>
      <c r="Q18" s="84" t="s">
        <v>73</v>
      </c>
      <c r="R18" s="90">
        <f t="shared" si="0"/>
        <v>360</v>
      </c>
      <c r="S18" s="92">
        <f t="shared" si="1"/>
        <v>72</v>
      </c>
    </row>
    <row r="19" spans="1:19" ht="14.25" customHeight="1">
      <c r="A19" s="103">
        <v>14</v>
      </c>
      <c r="B19" s="103">
        <v>25140078</v>
      </c>
      <c r="C19" s="82" t="s">
        <v>133</v>
      </c>
      <c r="D19" s="80">
        <v>74</v>
      </c>
      <c r="E19" s="84" t="s">
        <v>65</v>
      </c>
      <c r="F19" s="80">
        <v>89</v>
      </c>
      <c r="G19" s="119" t="s">
        <v>62</v>
      </c>
      <c r="H19" s="80">
        <v>57</v>
      </c>
      <c r="I19" s="84" t="s">
        <v>65</v>
      </c>
      <c r="J19" s="90"/>
      <c r="K19" s="124"/>
      <c r="L19" s="80">
        <v>59</v>
      </c>
      <c r="M19" s="84" t="s">
        <v>65</v>
      </c>
      <c r="N19" s="89">
        <v>60</v>
      </c>
      <c r="O19" s="119" t="s">
        <v>66</v>
      </c>
      <c r="P19" s="80">
        <v>75</v>
      </c>
      <c r="Q19" s="84" t="s">
        <v>64</v>
      </c>
      <c r="R19" s="90">
        <f t="shared" si="0"/>
        <v>339</v>
      </c>
      <c r="S19" s="92">
        <f t="shared" si="1"/>
        <v>67.8</v>
      </c>
    </row>
    <row r="20" spans="1:19" ht="14.25" customHeight="1">
      <c r="A20" s="103">
        <v>15</v>
      </c>
      <c r="B20" s="103">
        <v>25140091</v>
      </c>
      <c r="C20" s="82" t="s">
        <v>134</v>
      </c>
      <c r="D20" s="80">
        <v>71</v>
      </c>
      <c r="E20" s="84" t="s">
        <v>65</v>
      </c>
      <c r="F20" s="80">
        <v>87</v>
      </c>
      <c r="G20" s="119" t="s">
        <v>62</v>
      </c>
      <c r="H20" s="95"/>
      <c r="I20" s="92"/>
      <c r="J20" s="89">
        <v>45</v>
      </c>
      <c r="K20" s="119" t="s">
        <v>65</v>
      </c>
      <c r="L20" s="80">
        <v>70</v>
      </c>
      <c r="M20" s="84" t="s">
        <v>64</v>
      </c>
      <c r="N20" s="89">
        <v>62</v>
      </c>
      <c r="O20" s="119" t="s">
        <v>66</v>
      </c>
      <c r="P20" s="80">
        <v>77</v>
      </c>
      <c r="Q20" s="84" t="s">
        <v>64</v>
      </c>
      <c r="R20" s="90">
        <f t="shared" si="0"/>
        <v>335</v>
      </c>
      <c r="S20" s="92">
        <f t="shared" si="1"/>
        <v>67</v>
      </c>
    </row>
    <row r="21" spans="1:19" ht="14.25" customHeight="1">
      <c r="A21" s="103">
        <v>16</v>
      </c>
      <c r="B21" s="103">
        <v>25140081</v>
      </c>
      <c r="C21" s="82" t="s">
        <v>135</v>
      </c>
      <c r="D21" s="80">
        <v>62</v>
      </c>
      <c r="E21" s="84" t="s">
        <v>66</v>
      </c>
      <c r="F21" s="80">
        <v>89</v>
      </c>
      <c r="G21" s="119" t="s">
        <v>62</v>
      </c>
      <c r="H21" s="80">
        <v>45</v>
      </c>
      <c r="I21" s="84" t="s">
        <v>73</v>
      </c>
      <c r="J21" s="90"/>
      <c r="K21" s="124"/>
      <c r="L21" s="80">
        <v>70</v>
      </c>
      <c r="M21" s="84" t="s">
        <v>64</v>
      </c>
      <c r="N21" s="89">
        <v>67</v>
      </c>
      <c r="O21" s="119" t="s">
        <v>65</v>
      </c>
      <c r="P21" s="80">
        <v>77</v>
      </c>
      <c r="Q21" s="84" t="s">
        <v>64</v>
      </c>
      <c r="R21" s="90">
        <f t="shared" si="0"/>
        <v>333</v>
      </c>
      <c r="S21" s="92">
        <f t="shared" si="1"/>
        <v>66.599999999999994</v>
      </c>
    </row>
    <row r="22" spans="1:19" ht="14.25" customHeight="1">
      <c r="A22" s="103">
        <v>17</v>
      </c>
      <c r="B22" s="103">
        <v>25140096</v>
      </c>
      <c r="C22" s="82" t="s">
        <v>136</v>
      </c>
      <c r="D22" s="80">
        <v>70</v>
      </c>
      <c r="E22" s="84" t="s">
        <v>65</v>
      </c>
      <c r="F22" s="80">
        <v>83</v>
      </c>
      <c r="G22" s="119" t="s">
        <v>63</v>
      </c>
      <c r="H22" s="80">
        <v>49</v>
      </c>
      <c r="I22" s="84" t="s">
        <v>66</v>
      </c>
      <c r="J22" s="90"/>
      <c r="K22" s="124"/>
      <c r="L22" s="80">
        <v>56</v>
      </c>
      <c r="M22" s="84" t="s">
        <v>65</v>
      </c>
      <c r="N22" s="89">
        <v>60</v>
      </c>
      <c r="O22" s="119" t="s">
        <v>66</v>
      </c>
      <c r="P22" s="80">
        <v>56</v>
      </c>
      <c r="Q22" s="84" t="s">
        <v>74</v>
      </c>
      <c r="R22" s="90">
        <f t="shared" si="0"/>
        <v>318</v>
      </c>
      <c r="S22" s="92">
        <f t="shared" si="1"/>
        <v>63.6</v>
      </c>
    </row>
    <row r="23" spans="1:19" ht="14.25" customHeight="1">
      <c r="A23" s="103">
        <v>18</v>
      </c>
      <c r="B23" s="103">
        <v>25140092</v>
      </c>
      <c r="C23" s="82" t="s">
        <v>137</v>
      </c>
      <c r="D23" s="80">
        <v>68</v>
      </c>
      <c r="E23" s="84" t="s">
        <v>66</v>
      </c>
      <c r="F23" s="80">
        <v>65</v>
      </c>
      <c r="G23" s="119" t="s">
        <v>66</v>
      </c>
      <c r="H23" s="80">
        <v>42</v>
      </c>
      <c r="I23" s="84" t="s">
        <v>73</v>
      </c>
      <c r="J23" s="90"/>
      <c r="K23" s="124"/>
      <c r="L23" s="80">
        <v>61</v>
      </c>
      <c r="M23" s="84" t="s">
        <v>65</v>
      </c>
      <c r="N23" s="89">
        <v>69</v>
      </c>
      <c r="O23" s="119" t="s">
        <v>65</v>
      </c>
      <c r="P23" s="80">
        <v>68</v>
      </c>
      <c r="Q23" s="84" t="s">
        <v>66</v>
      </c>
      <c r="R23" s="90">
        <f t="shared" si="0"/>
        <v>305</v>
      </c>
      <c r="S23" s="92">
        <f t="shared" si="1"/>
        <v>61</v>
      </c>
    </row>
    <row r="24" spans="1:19" ht="14.25" customHeight="1">
      <c r="A24" s="103">
        <v>19</v>
      </c>
      <c r="B24" s="103">
        <v>25140079</v>
      </c>
      <c r="C24" s="82" t="s">
        <v>138</v>
      </c>
      <c r="D24" s="80">
        <v>59</v>
      </c>
      <c r="E24" s="84" t="s">
        <v>73</v>
      </c>
      <c r="F24" s="80">
        <v>80</v>
      </c>
      <c r="G24" s="119" t="s">
        <v>64</v>
      </c>
      <c r="H24" s="80">
        <v>45</v>
      </c>
      <c r="I24" s="84" t="s">
        <v>73</v>
      </c>
      <c r="J24" s="90"/>
      <c r="K24" s="124"/>
      <c r="L24" s="80">
        <v>60</v>
      </c>
      <c r="M24" s="84" t="s">
        <v>65</v>
      </c>
      <c r="N24" s="89">
        <v>51</v>
      </c>
      <c r="O24" s="119" t="s">
        <v>73</v>
      </c>
      <c r="P24" s="80">
        <v>58</v>
      </c>
      <c r="Q24" s="84" t="s">
        <v>74</v>
      </c>
      <c r="R24" s="90">
        <f t="shared" si="0"/>
        <v>295</v>
      </c>
      <c r="S24" s="92">
        <f t="shared" si="1"/>
        <v>59</v>
      </c>
    </row>
    <row r="25" spans="1:19" ht="14.25" customHeight="1">
      <c r="A25" s="103">
        <v>20</v>
      </c>
      <c r="B25" s="103">
        <v>25140097</v>
      </c>
      <c r="C25" s="82" t="s">
        <v>139</v>
      </c>
      <c r="D25" s="80">
        <v>71</v>
      </c>
      <c r="E25" s="84" t="s">
        <v>65</v>
      </c>
      <c r="F25" s="80">
        <v>75</v>
      </c>
      <c r="G25" s="119" t="s">
        <v>65</v>
      </c>
      <c r="H25" s="95"/>
      <c r="I25" s="92"/>
      <c r="J25" s="89">
        <v>39</v>
      </c>
      <c r="K25" s="119" t="s">
        <v>73</v>
      </c>
      <c r="L25" s="80">
        <v>36</v>
      </c>
      <c r="M25" s="84" t="s">
        <v>74</v>
      </c>
      <c r="N25" s="89">
        <v>52</v>
      </c>
      <c r="O25" s="119" t="s">
        <v>73</v>
      </c>
      <c r="P25" s="80">
        <v>58</v>
      </c>
      <c r="Q25" s="84" t="s">
        <v>74</v>
      </c>
      <c r="R25" s="90">
        <f t="shared" si="0"/>
        <v>273</v>
      </c>
      <c r="S25" s="92">
        <f t="shared" si="1"/>
        <v>54.6</v>
      </c>
    </row>
    <row r="26" spans="1:19" ht="14.25" customHeight="1">
      <c r="A26" s="103">
        <v>21</v>
      </c>
      <c r="B26" s="103">
        <v>25140085</v>
      </c>
      <c r="C26" s="82" t="s">
        <v>140</v>
      </c>
      <c r="D26" s="80">
        <v>57</v>
      </c>
      <c r="E26" s="84" t="s">
        <v>73</v>
      </c>
      <c r="F26" s="80">
        <v>68</v>
      </c>
      <c r="G26" s="119" t="s">
        <v>66</v>
      </c>
      <c r="H26" s="95"/>
      <c r="I26" s="92"/>
      <c r="J26" s="89">
        <v>35</v>
      </c>
      <c r="K26" s="119" t="s">
        <v>73</v>
      </c>
      <c r="L26" s="80">
        <v>54</v>
      </c>
      <c r="M26" s="84" t="s">
        <v>66</v>
      </c>
      <c r="N26" s="89">
        <v>47</v>
      </c>
      <c r="O26" s="119" t="s">
        <v>74</v>
      </c>
      <c r="P26" s="80">
        <v>59</v>
      </c>
      <c r="Q26" s="84" t="s">
        <v>74</v>
      </c>
      <c r="R26" s="90">
        <f t="shared" si="0"/>
        <v>261</v>
      </c>
      <c r="S26" s="92">
        <f t="shared" si="1"/>
        <v>52.2</v>
      </c>
    </row>
    <row r="27" spans="1:19" ht="14.25" customHeight="1">
      <c r="A27" s="103">
        <v>22</v>
      </c>
      <c r="B27" s="103">
        <v>25140084</v>
      </c>
      <c r="C27" s="82" t="s">
        <v>141</v>
      </c>
      <c r="D27" s="80">
        <v>53</v>
      </c>
      <c r="E27" s="84" t="s">
        <v>73</v>
      </c>
      <c r="F27" s="80">
        <v>66</v>
      </c>
      <c r="G27" s="119" t="s">
        <v>66</v>
      </c>
      <c r="H27" s="80">
        <v>29</v>
      </c>
      <c r="I27" s="84" t="s">
        <v>67</v>
      </c>
      <c r="J27" s="90"/>
      <c r="K27" s="124"/>
      <c r="L27" s="80">
        <v>51</v>
      </c>
      <c r="M27" s="84" t="s">
        <v>66</v>
      </c>
      <c r="N27" s="89">
        <v>47</v>
      </c>
      <c r="O27" s="119" t="s">
        <v>74</v>
      </c>
      <c r="P27" s="80">
        <v>64</v>
      </c>
      <c r="Q27" s="84" t="s">
        <v>73</v>
      </c>
      <c r="R27" s="90">
        <f t="shared" si="0"/>
        <v>246</v>
      </c>
      <c r="S27" s="92">
        <f t="shared" si="1"/>
        <v>49.2</v>
      </c>
    </row>
    <row r="28" spans="1:19" ht="14.25" customHeight="1">
      <c r="A28" s="103">
        <v>23</v>
      </c>
      <c r="B28" s="103">
        <v>25140061</v>
      </c>
      <c r="C28" s="82" t="s">
        <v>180</v>
      </c>
      <c r="D28" s="80">
        <v>78</v>
      </c>
      <c r="E28" s="84" t="s">
        <v>64</v>
      </c>
      <c r="F28" s="80">
        <v>95</v>
      </c>
      <c r="G28" s="119" t="s">
        <v>61</v>
      </c>
      <c r="H28" s="80">
        <v>71</v>
      </c>
      <c r="I28" s="84" t="s">
        <v>64</v>
      </c>
      <c r="J28" s="90"/>
      <c r="K28" s="124"/>
      <c r="L28" s="80">
        <v>78</v>
      </c>
      <c r="M28" s="84" t="s">
        <v>63</v>
      </c>
      <c r="N28" s="89">
        <v>76</v>
      </c>
      <c r="O28" s="119" t="s">
        <v>64</v>
      </c>
      <c r="P28" s="80">
        <v>79</v>
      </c>
      <c r="Q28" s="84" t="s">
        <v>64</v>
      </c>
      <c r="R28" s="90">
        <f t="shared" si="0"/>
        <v>398</v>
      </c>
      <c r="S28" s="92">
        <f t="shared" si="1"/>
        <v>79.599999999999994</v>
      </c>
    </row>
    <row r="29" spans="1:19" ht="14.25" customHeight="1">
      <c r="A29" s="103">
        <v>24</v>
      </c>
      <c r="B29" s="103">
        <v>25140062</v>
      </c>
      <c r="C29" s="82" t="s">
        <v>181</v>
      </c>
      <c r="D29" s="80">
        <v>51</v>
      </c>
      <c r="E29" s="84" t="s">
        <v>74</v>
      </c>
      <c r="F29" s="80">
        <v>52</v>
      </c>
      <c r="G29" s="119" t="s">
        <v>74</v>
      </c>
      <c r="H29" s="95"/>
      <c r="I29" s="92"/>
      <c r="J29" s="89">
        <v>31</v>
      </c>
      <c r="K29" s="119" t="s">
        <v>67</v>
      </c>
      <c r="L29" s="80">
        <v>33</v>
      </c>
      <c r="M29" s="84" t="s">
        <v>74</v>
      </c>
      <c r="N29" s="89">
        <v>37</v>
      </c>
      <c r="O29" s="119" t="s">
        <v>74</v>
      </c>
      <c r="P29" s="80">
        <v>52</v>
      </c>
      <c r="Q29" s="84" t="s">
        <v>74</v>
      </c>
      <c r="R29" s="90">
        <f t="shared" si="0"/>
        <v>204</v>
      </c>
      <c r="S29" s="92">
        <f t="shared" si="1"/>
        <v>40.799999999999997</v>
      </c>
    </row>
    <row r="30" spans="1:19" ht="14.25" customHeight="1">
      <c r="A30" s="103">
        <v>25</v>
      </c>
      <c r="B30" s="103">
        <v>25140063</v>
      </c>
      <c r="C30" s="82" t="s">
        <v>182</v>
      </c>
      <c r="D30" s="80">
        <v>85</v>
      </c>
      <c r="E30" s="84" t="s">
        <v>63</v>
      </c>
      <c r="F30" s="80">
        <v>97</v>
      </c>
      <c r="G30" s="119" t="s">
        <v>61</v>
      </c>
      <c r="H30" s="95"/>
      <c r="I30" s="92"/>
      <c r="J30" s="89">
        <v>86</v>
      </c>
      <c r="K30" s="119" t="s">
        <v>61</v>
      </c>
      <c r="L30" s="80">
        <v>94</v>
      </c>
      <c r="M30" s="84" t="s">
        <v>61</v>
      </c>
      <c r="N30" s="89">
        <v>91</v>
      </c>
      <c r="O30" s="119" t="s">
        <v>62</v>
      </c>
      <c r="P30" s="80">
        <v>92</v>
      </c>
      <c r="Q30" s="84" t="s">
        <v>61</v>
      </c>
      <c r="R30" s="90">
        <f t="shared" si="0"/>
        <v>453</v>
      </c>
      <c r="S30" s="92">
        <f t="shared" si="1"/>
        <v>90.6</v>
      </c>
    </row>
    <row r="31" spans="1:19" ht="14.25" customHeight="1">
      <c r="A31" s="103">
        <v>26</v>
      </c>
      <c r="B31" s="103">
        <v>25140064</v>
      </c>
      <c r="C31" s="82" t="s">
        <v>183</v>
      </c>
      <c r="D31" s="80">
        <v>69</v>
      </c>
      <c r="E31" s="84" t="s">
        <v>65</v>
      </c>
      <c r="F31" s="80">
        <v>75</v>
      </c>
      <c r="G31" s="119" t="s">
        <v>65</v>
      </c>
      <c r="H31" s="95"/>
      <c r="I31" s="92"/>
      <c r="J31" s="89">
        <v>54</v>
      </c>
      <c r="K31" s="119" t="s">
        <v>64</v>
      </c>
      <c r="L31" s="80">
        <v>53</v>
      </c>
      <c r="M31" s="84" t="s">
        <v>66</v>
      </c>
      <c r="N31" s="89">
        <v>63</v>
      </c>
      <c r="O31" s="119" t="s">
        <v>66</v>
      </c>
      <c r="P31" s="80">
        <v>74</v>
      </c>
      <c r="Q31" s="84" t="s">
        <v>65</v>
      </c>
      <c r="R31" s="90">
        <f t="shared" si="0"/>
        <v>314</v>
      </c>
      <c r="S31" s="92">
        <f t="shared" si="1"/>
        <v>62.8</v>
      </c>
    </row>
    <row r="32" spans="1:19" ht="14.25" customHeight="1">
      <c r="A32" s="103">
        <v>27</v>
      </c>
      <c r="B32" s="103">
        <v>25140065</v>
      </c>
      <c r="C32" s="82" t="s">
        <v>184</v>
      </c>
      <c r="D32" s="80">
        <v>60</v>
      </c>
      <c r="E32" s="84" t="s">
        <v>73</v>
      </c>
      <c r="F32" s="80">
        <v>85</v>
      </c>
      <c r="G32" s="119" t="s">
        <v>63</v>
      </c>
      <c r="H32" s="95"/>
      <c r="I32" s="92"/>
      <c r="J32" s="89">
        <v>42</v>
      </c>
      <c r="K32" s="119" t="s">
        <v>66</v>
      </c>
      <c r="L32" s="80">
        <v>51</v>
      </c>
      <c r="M32" s="84" t="s">
        <v>66</v>
      </c>
      <c r="N32" s="89">
        <v>55</v>
      </c>
      <c r="O32" s="119" t="s">
        <v>73</v>
      </c>
      <c r="P32" s="80">
        <v>55</v>
      </c>
      <c r="Q32" s="84" t="s">
        <v>74</v>
      </c>
      <c r="R32" s="90">
        <f t="shared" si="0"/>
        <v>293</v>
      </c>
      <c r="S32" s="92">
        <f t="shared" si="1"/>
        <v>58.6</v>
      </c>
    </row>
    <row r="33" spans="1:21" ht="14.25" customHeight="1">
      <c r="A33" s="103">
        <v>28</v>
      </c>
      <c r="B33" s="103">
        <v>25140066</v>
      </c>
      <c r="C33" s="82" t="s">
        <v>185</v>
      </c>
      <c r="D33" s="80">
        <v>51</v>
      </c>
      <c r="E33" s="84" t="s">
        <v>74</v>
      </c>
      <c r="F33" s="80">
        <v>47</v>
      </c>
      <c r="G33" s="119" t="s">
        <v>74</v>
      </c>
      <c r="H33" s="95"/>
      <c r="I33" s="92"/>
      <c r="J33" s="89">
        <v>30</v>
      </c>
      <c r="K33" s="119" t="s">
        <v>67</v>
      </c>
      <c r="L33" s="80">
        <v>34</v>
      </c>
      <c r="M33" s="84" t="s">
        <v>74</v>
      </c>
      <c r="N33" s="89">
        <v>33</v>
      </c>
      <c r="O33" s="119" t="s">
        <v>74</v>
      </c>
      <c r="P33" s="80">
        <v>56</v>
      </c>
      <c r="Q33" s="84" t="s">
        <v>74</v>
      </c>
      <c r="R33" s="90">
        <f t="shared" ref="R33:R43" si="2">SUM(D33:O33)</f>
        <v>195</v>
      </c>
      <c r="S33" s="92">
        <f t="shared" ref="S33:S43" si="3">R33/5</f>
        <v>39</v>
      </c>
    </row>
    <row r="34" spans="1:21" ht="14.25" customHeight="1">
      <c r="A34" s="103">
        <v>29</v>
      </c>
      <c r="B34" s="103">
        <v>25140067</v>
      </c>
      <c r="C34" s="82" t="s">
        <v>186</v>
      </c>
      <c r="D34" s="80">
        <v>63</v>
      </c>
      <c r="E34" s="84" t="s">
        <v>66</v>
      </c>
      <c r="F34" s="80">
        <v>67</v>
      </c>
      <c r="G34" s="119" t="s">
        <v>66</v>
      </c>
      <c r="H34" s="95"/>
      <c r="I34" s="92"/>
      <c r="J34" s="89">
        <v>50</v>
      </c>
      <c r="K34" s="119" t="s">
        <v>64</v>
      </c>
      <c r="L34" s="80">
        <v>46</v>
      </c>
      <c r="M34" s="84" t="s">
        <v>73</v>
      </c>
      <c r="N34" s="89">
        <v>51</v>
      </c>
      <c r="O34" s="119" t="s">
        <v>73</v>
      </c>
      <c r="P34" s="80">
        <v>60</v>
      </c>
      <c r="Q34" s="84" t="s">
        <v>73</v>
      </c>
      <c r="R34" s="90">
        <f t="shared" si="2"/>
        <v>277</v>
      </c>
      <c r="S34" s="92">
        <f t="shared" si="3"/>
        <v>55.4</v>
      </c>
    </row>
    <row r="35" spans="1:21" ht="14.25" customHeight="1">
      <c r="A35" s="103">
        <v>30</v>
      </c>
      <c r="B35" s="103">
        <v>25140068</v>
      </c>
      <c r="C35" s="82" t="s">
        <v>187</v>
      </c>
      <c r="D35" s="80">
        <v>64</v>
      </c>
      <c r="E35" s="84" t="s">
        <v>66</v>
      </c>
      <c r="F35" s="80">
        <v>90</v>
      </c>
      <c r="G35" s="119" t="s">
        <v>62</v>
      </c>
      <c r="H35" s="80">
        <v>51</v>
      </c>
      <c r="I35" s="84" t="s">
        <v>66</v>
      </c>
      <c r="J35" s="90"/>
      <c r="K35" s="124"/>
      <c r="L35" s="80">
        <v>69</v>
      </c>
      <c r="M35" s="84" t="s">
        <v>64</v>
      </c>
      <c r="N35" s="89">
        <v>67</v>
      </c>
      <c r="O35" s="119" t="s">
        <v>65</v>
      </c>
      <c r="P35" s="80">
        <v>74</v>
      </c>
      <c r="Q35" s="84" t="s">
        <v>65</v>
      </c>
      <c r="R35" s="90">
        <f t="shared" si="2"/>
        <v>341</v>
      </c>
      <c r="S35" s="92">
        <f t="shared" si="3"/>
        <v>68.2</v>
      </c>
    </row>
    <row r="36" spans="1:21" ht="14.25" customHeight="1">
      <c r="A36" s="103">
        <v>31</v>
      </c>
      <c r="B36" s="103">
        <v>25140069</v>
      </c>
      <c r="C36" s="82" t="s">
        <v>188</v>
      </c>
      <c r="D36" s="80">
        <v>67</v>
      </c>
      <c r="E36" s="84" t="s">
        <v>66</v>
      </c>
      <c r="F36" s="80">
        <v>88</v>
      </c>
      <c r="G36" s="119" t="s">
        <v>62</v>
      </c>
      <c r="H36" s="80">
        <v>52</v>
      </c>
      <c r="I36" s="84" t="s">
        <v>66</v>
      </c>
      <c r="J36" s="90"/>
      <c r="K36" s="124"/>
      <c r="L36" s="80">
        <v>57</v>
      </c>
      <c r="M36" s="84" t="s">
        <v>65</v>
      </c>
      <c r="N36" s="89">
        <v>44</v>
      </c>
      <c r="O36" s="119" t="s">
        <v>74</v>
      </c>
      <c r="P36" s="80">
        <v>65</v>
      </c>
      <c r="Q36" s="84" t="s">
        <v>73</v>
      </c>
      <c r="R36" s="90">
        <f t="shared" si="2"/>
        <v>308</v>
      </c>
      <c r="S36" s="92">
        <f t="shared" si="3"/>
        <v>61.6</v>
      </c>
    </row>
    <row r="37" spans="1:21" ht="14.25" customHeight="1">
      <c r="A37" s="103">
        <v>32</v>
      </c>
      <c r="B37" s="103">
        <v>25140070</v>
      </c>
      <c r="C37" s="82" t="s">
        <v>189</v>
      </c>
      <c r="D37" s="80">
        <v>63</v>
      </c>
      <c r="E37" s="84" t="s">
        <v>66</v>
      </c>
      <c r="F37" s="80">
        <v>87</v>
      </c>
      <c r="G37" s="119" t="s">
        <v>62</v>
      </c>
      <c r="H37" s="95"/>
      <c r="I37" s="92"/>
      <c r="J37" s="89">
        <v>61</v>
      </c>
      <c r="K37" s="119" t="s">
        <v>63</v>
      </c>
      <c r="L37" s="80">
        <v>71</v>
      </c>
      <c r="M37" s="84" t="s">
        <v>64</v>
      </c>
      <c r="N37" s="89">
        <v>85</v>
      </c>
      <c r="O37" s="119" t="s">
        <v>63</v>
      </c>
      <c r="P37" s="80">
        <v>61</v>
      </c>
      <c r="Q37" s="84" t="s">
        <v>73</v>
      </c>
      <c r="R37" s="90">
        <f t="shared" si="2"/>
        <v>367</v>
      </c>
      <c r="S37" s="92">
        <f t="shared" si="3"/>
        <v>73.400000000000006</v>
      </c>
    </row>
    <row r="38" spans="1:21" ht="14.25" customHeight="1">
      <c r="A38" s="103">
        <v>33</v>
      </c>
      <c r="B38" s="103">
        <v>25140071</v>
      </c>
      <c r="C38" s="82" t="s">
        <v>190</v>
      </c>
      <c r="D38" s="80">
        <v>83</v>
      </c>
      <c r="E38" s="84" t="s">
        <v>63</v>
      </c>
      <c r="F38" s="80">
        <v>87</v>
      </c>
      <c r="G38" s="119" t="s">
        <v>62</v>
      </c>
      <c r="H38" s="80">
        <v>55</v>
      </c>
      <c r="I38" s="84" t="s">
        <v>66</v>
      </c>
      <c r="J38" s="90"/>
      <c r="K38" s="124"/>
      <c r="L38" s="80">
        <v>87</v>
      </c>
      <c r="M38" s="84" t="s">
        <v>62</v>
      </c>
      <c r="N38" s="89">
        <v>57</v>
      </c>
      <c r="O38" s="119" t="s">
        <v>73</v>
      </c>
      <c r="P38" s="80">
        <v>72</v>
      </c>
      <c r="Q38" s="84" t="s">
        <v>65</v>
      </c>
      <c r="R38" s="90">
        <f t="shared" si="2"/>
        <v>369</v>
      </c>
      <c r="S38" s="92">
        <f t="shared" si="3"/>
        <v>73.8</v>
      </c>
    </row>
    <row r="39" spans="1:21" ht="14.25" customHeight="1">
      <c r="A39" s="103">
        <v>34</v>
      </c>
      <c r="B39" s="103">
        <v>25140072</v>
      </c>
      <c r="C39" s="82" t="s">
        <v>191</v>
      </c>
      <c r="D39" s="80">
        <v>69</v>
      </c>
      <c r="E39" s="84" t="s">
        <v>65</v>
      </c>
      <c r="F39" s="80">
        <v>88</v>
      </c>
      <c r="G39" s="119" t="s">
        <v>62</v>
      </c>
      <c r="H39" s="80">
        <v>44</v>
      </c>
      <c r="I39" s="84" t="s">
        <v>73</v>
      </c>
      <c r="J39" s="90"/>
      <c r="K39" s="124"/>
      <c r="L39" s="80">
        <v>66</v>
      </c>
      <c r="M39" s="84" t="s">
        <v>64</v>
      </c>
      <c r="N39" s="89">
        <v>64</v>
      </c>
      <c r="O39" s="119" t="s">
        <v>66</v>
      </c>
      <c r="P39" s="80">
        <v>70</v>
      </c>
      <c r="Q39" s="84" t="s">
        <v>66</v>
      </c>
      <c r="R39" s="90">
        <f t="shared" si="2"/>
        <v>331</v>
      </c>
      <c r="S39" s="92">
        <f t="shared" si="3"/>
        <v>66.2</v>
      </c>
    </row>
    <row r="40" spans="1:21" ht="14.25" customHeight="1">
      <c r="A40" s="103">
        <v>35</v>
      </c>
      <c r="B40" s="103">
        <v>25140073</v>
      </c>
      <c r="C40" s="82" t="s">
        <v>192</v>
      </c>
      <c r="D40" s="80">
        <v>63</v>
      </c>
      <c r="E40" s="84" t="s">
        <v>66</v>
      </c>
      <c r="F40" s="80">
        <v>76</v>
      </c>
      <c r="G40" s="119" t="s">
        <v>64</v>
      </c>
      <c r="H40" s="80">
        <v>45</v>
      </c>
      <c r="I40" s="84" t="s">
        <v>73</v>
      </c>
      <c r="J40" s="90"/>
      <c r="K40" s="124"/>
      <c r="L40" s="80">
        <v>63</v>
      </c>
      <c r="M40" s="84" t="s">
        <v>65</v>
      </c>
      <c r="N40" s="89">
        <v>61</v>
      </c>
      <c r="O40" s="119" t="s">
        <v>66</v>
      </c>
      <c r="P40" s="80">
        <v>69</v>
      </c>
      <c r="Q40" s="84" t="s">
        <v>66</v>
      </c>
      <c r="R40" s="90">
        <f t="shared" si="2"/>
        <v>308</v>
      </c>
      <c r="S40" s="92">
        <f t="shared" si="3"/>
        <v>61.6</v>
      </c>
    </row>
    <row r="41" spans="1:21" ht="14.25" customHeight="1">
      <c r="A41" s="103">
        <v>36</v>
      </c>
      <c r="B41" s="103">
        <v>25140074</v>
      </c>
      <c r="C41" s="82" t="s">
        <v>193</v>
      </c>
      <c r="D41" s="80">
        <v>60</v>
      </c>
      <c r="E41" s="84" t="s">
        <v>73</v>
      </c>
      <c r="F41" s="80">
        <v>89</v>
      </c>
      <c r="G41" s="119" t="s">
        <v>62</v>
      </c>
      <c r="H41" s="95"/>
      <c r="I41" s="92"/>
      <c r="J41" s="89">
        <v>35</v>
      </c>
      <c r="K41" s="119" t="s">
        <v>73</v>
      </c>
      <c r="L41" s="80">
        <v>58</v>
      </c>
      <c r="M41" s="84" t="s">
        <v>65</v>
      </c>
      <c r="N41" s="89">
        <v>49</v>
      </c>
      <c r="O41" s="119" t="s">
        <v>74</v>
      </c>
      <c r="P41" s="80">
        <v>75</v>
      </c>
      <c r="Q41" s="84" t="s">
        <v>64</v>
      </c>
      <c r="R41" s="90">
        <f t="shared" si="2"/>
        <v>291</v>
      </c>
      <c r="S41" s="92">
        <f t="shared" si="3"/>
        <v>58.2</v>
      </c>
    </row>
    <row r="42" spans="1:21" ht="14.25" customHeight="1">
      <c r="A42" s="103">
        <v>37</v>
      </c>
      <c r="B42" s="103">
        <v>25140075</v>
      </c>
      <c r="C42" s="82" t="s">
        <v>194</v>
      </c>
      <c r="D42" s="80">
        <v>89</v>
      </c>
      <c r="E42" s="84" t="s">
        <v>62</v>
      </c>
      <c r="F42" s="80">
        <v>96</v>
      </c>
      <c r="G42" s="119" t="s">
        <v>61</v>
      </c>
      <c r="H42" s="80">
        <v>83</v>
      </c>
      <c r="I42" s="84" t="s">
        <v>62</v>
      </c>
      <c r="J42" s="90"/>
      <c r="K42" s="124"/>
      <c r="L42" s="80">
        <v>95</v>
      </c>
      <c r="M42" s="84" t="s">
        <v>61</v>
      </c>
      <c r="N42" s="89">
        <v>82</v>
      </c>
      <c r="O42" s="119" t="s">
        <v>63</v>
      </c>
      <c r="P42" s="80">
        <v>88</v>
      </c>
      <c r="Q42" s="84" t="s">
        <v>62</v>
      </c>
      <c r="R42" s="90">
        <f t="shared" si="2"/>
        <v>445</v>
      </c>
      <c r="S42" s="92">
        <f t="shared" si="3"/>
        <v>89</v>
      </c>
    </row>
    <row r="43" spans="1:21" ht="14.25" customHeight="1" thickBot="1">
      <c r="A43" s="103">
        <v>38</v>
      </c>
      <c r="B43" s="103">
        <v>25140076</v>
      </c>
      <c r="C43" s="82" t="s">
        <v>195</v>
      </c>
      <c r="D43" s="112">
        <v>53</v>
      </c>
      <c r="E43" s="113" t="s">
        <v>73</v>
      </c>
      <c r="F43" s="112">
        <v>61</v>
      </c>
      <c r="G43" s="120" t="s">
        <v>73</v>
      </c>
      <c r="H43" s="122"/>
      <c r="I43" s="123"/>
      <c r="J43" s="111">
        <v>42</v>
      </c>
      <c r="K43" s="120" t="s">
        <v>66</v>
      </c>
      <c r="L43" s="112">
        <v>51</v>
      </c>
      <c r="M43" s="113" t="s">
        <v>66</v>
      </c>
      <c r="N43" s="111">
        <v>40</v>
      </c>
      <c r="O43" s="120" t="s">
        <v>74</v>
      </c>
      <c r="P43" s="112">
        <v>58</v>
      </c>
      <c r="Q43" s="113" t="s">
        <v>74</v>
      </c>
      <c r="R43" s="90">
        <f t="shared" si="2"/>
        <v>247</v>
      </c>
      <c r="S43" s="92">
        <f t="shared" si="3"/>
        <v>49.4</v>
      </c>
    </row>
    <row r="44" spans="1:21" ht="21" customHeight="1" thickBot="1">
      <c r="D44" s="14" t="s">
        <v>69</v>
      </c>
      <c r="E44" s="16">
        <f>E58</f>
        <v>50</v>
      </c>
      <c r="F44" s="14" t="s">
        <v>69</v>
      </c>
      <c r="G44" s="121">
        <f>G58</f>
        <v>72.368421052631575</v>
      </c>
      <c r="H44" s="14" t="s">
        <v>69</v>
      </c>
      <c r="I44" s="16">
        <f>I58</f>
        <v>47.222222222222221</v>
      </c>
      <c r="J44" s="87" t="s">
        <v>69</v>
      </c>
      <c r="K44" s="121">
        <f>K58</f>
        <v>59.375</v>
      </c>
      <c r="L44" s="14" t="s">
        <v>69</v>
      </c>
      <c r="M44" s="16">
        <f>M58</f>
        <v>60.526315789473685</v>
      </c>
      <c r="N44" s="87" t="s">
        <v>69</v>
      </c>
      <c r="O44" s="121">
        <f>O58</f>
        <v>49.013157894736842</v>
      </c>
      <c r="P44" s="14" t="s">
        <v>69</v>
      </c>
      <c r="Q44" s="16">
        <f>Q58</f>
        <v>45.394736842105267</v>
      </c>
      <c r="R44" s="87" t="s">
        <v>69</v>
      </c>
      <c r="S44" s="16">
        <f>S58</f>
        <v>55.153508771929829</v>
      </c>
    </row>
    <row r="45" spans="1:21">
      <c r="D45" s="83"/>
      <c r="E45" s="79"/>
      <c r="F45" s="83"/>
      <c r="G45" s="18"/>
      <c r="H45" s="83"/>
      <c r="I45" s="79"/>
      <c r="J45" s="18"/>
      <c r="K45" s="18"/>
      <c r="L45" s="83"/>
      <c r="M45" s="79"/>
      <c r="N45" s="18"/>
      <c r="O45" s="18"/>
      <c r="P45" s="83"/>
      <c r="Q45" s="79"/>
      <c r="R45" s="18"/>
      <c r="S45" s="79"/>
    </row>
    <row r="46" spans="1:21">
      <c r="D46" s="83" t="s">
        <v>61</v>
      </c>
      <c r="E46" s="79">
        <f t="shared" ref="E46:E54" si="4">COUNTIF($E$6:$E$43,D46)</f>
        <v>0</v>
      </c>
      <c r="F46" s="83" t="s">
        <v>61</v>
      </c>
      <c r="G46" s="18">
        <f t="shared" ref="G46:G54" si="5">COUNTIF($G$6:$G$43,F46)</f>
        <v>7</v>
      </c>
      <c r="H46" s="83" t="s">
        <v>61</v>
      </c>
      <c r="I46" s="79">
        <f t="shared" ref="I46:I54" si="6">COUNTIF($I$6:$I$43,H46)</f>
        <v>0</v>
      </c>
      <c r="J46" s="18" t="s">
        <v>61</v>
      </c>
      <c r="K46" s="18">
        <f t="shared" ref="K46:K54" si="7">COUNTIF($K$6:$K$43,J46)</f>
        <v>4</v>
      </c>
      <c r="L46" s="83" t="s">
        <v>61</v>
      </c>
      <c r="M46" s="79">
        <f t="shared" ref="M46:M54" si="8">COUNTIF($M$6:$M$43,L46)</f>
        <v>4</v>
      </c>
      <c r="N46" s="18" t="s">
        <v>61</v>
      </c>
      <c r="O46" s="18">
        <f t="shared" ref="O46:O54" si="9">COUNTIF($O$6:$O$43,N46)</f>
        <v>0</v>
      </c>
      <c r="P46" s="83" t="s">
        <v>61</v>
      </c>
      <c r="Q46" s="79">
        <f t="shared" ref="Q46:Q54" si="10">COUNTIF($Q$6:$Q$43,P46)</f>
        <v>1</v>
      </c>
      <c r="R46" s="18" t="s">
        <v>61</v>
      </c>
      <c r="S46" s="79">
        <f>E46+G46+I46+K46+M46+O46+Q46</f>
        <v>16</v>
      </c>
      <c r="T46" s="102">
        <v>10</v>
      </c>
      <c r="U46" s="102">
        <f>S46+T46</f>
        <v>26</v>
      </c>
    </row>
    <row r="47" spans="1:21">
      <c r="D47" s="83" t="s">
        <v>62</v>
      </c>
      <c r="E47" s="79">
        <f t="shared" si="4"/>
        <v>1</v>
      </c>
      <c r="F47" s="83" t="s">
        <v>62</v>
      </c>
      <c r="G47" s="18">
        <f t="shared" si="5"/>
        <v>14</v>
      </c>
      <c r="H47" s="83" t="s">
        <v>62</v>
      </c>
      <c r="I47" s="79">
        <f t="shared" si="6"/>
        <v>3</v>
      </c>
      <c r="J47" s="18" t="s">
        <v>62</v>
      </c>
      <c r="K47" s="18">
        <f t="shared" si="7"/>
        <v>2</v>
      </c>
      <c r="L47" s="83" t="s">
        <v>62</v>
      </c>
      <c r="M47" s="79">
        <f t="shared" si="8"/>
        <v>3</v>
      </c>
      <c r="N47" s="18" t="s">
        <v>62</v>
      </c>
      <c r="O47" s="18">
        <f t="shared" si="9"/>
        <v>7</v>
      </c>
      <c r="P47" s="83" t="s">
        <v>62</v>
      </c>
      <c r="Q47" s="79">
        <f t="shared" si="10"/>
        <v>2</v>
      </c>
      <c r="R47" s="18" t="s">
        <v>62</v>
      </c>
      <c r="S47" s="79">
        <f t="shared" ref="S47:S54" si="11">E47+G47+I47+K47+M47+O47+Q47</f>
        <v>32</v>
      </c>
      <c r="T47" s="102">
        <v>25</v>
      </c>
      <c r="U47" s="102">
        <f t="shared" ref="U47:U54" si="12">S47+T47</f>
        <v>57</v>
      </c>
    </row>
    <row r="48" spans="1:21">
      <c r="D48" s="83" t="s">
        <v>63</v>
      </c>
      <c r="E48" s="79">
        <f t="shared" si="4"/>
        <v>8</v>
      </c>
      <c r="F48" s="83" t="s">
        <v>63</v>
      </c>
      <c r="G48" s="18">
        <f t="shared" si="5"/>
        <v>4</v>
      </c>
      <c r="H48" s="83" t="s">
        <v>63</v>
      </c>
      <c r="I48" s="79">
        <f t="shared" si="6"/>
        <v>2</v>
      </c>
      <c r="J48" s="18" t="s">
        <v>63</v>
      </c>
      <c r="K48" s="18">
        <f t="shared" si="7"/>
        <v>3</v>
      </c>
      <c r="L48" s="83" t="s">
        <v>63</v>
      </c>
      <c r="M48" s="79">
        <f t="shared" si="8"/>
        <v>8</v>
      </c>
      <c r="N48" s="18" t="s">
        <v>63</v>
      </c>
      <c r="O48" s="18">
        <f t="shared" si="9"/>
        <v>5</v>
      </c>
      <c r="P48" s="83" t="s">
        <v>63</v>
      </c>
      <c r="Q48" s="79">
        <f t="shared" si="10"/>
        <v>2</v>
      </c>
      <c r="R48" s="18" t="s">
        <v>63</v>
      </c>
      <c r="S48" s="79">
        <f t="shared" si="11"/>
        <v>32</v>
      </c>
      <c r="T48" s="102">
        <v>26</v>
      </c>
      <c r="U48" s="102">
        <f t="shared" si="12"/>
        <v>58</v>
      </c>
    </row>
    <row r="49" spans="1:21">
      <c r="D49" s="83" t="s">
        <v>64</v>
      </c>
      <c r="E49" s="79">
        <f t="shared" si="4"/>
        <v>6</v>
      </c>
      <c r="F49" s="83" t="s">
        <v>64</v>
      </c>
      <c r="G49" s="18">
        <f t="shared" si="5"/>
        <v>2</v>
      </c>
      <c r="H49" s="83" t="s">
        <v>64</v>
      </c>
      <c r="I49" s="79">
        <f t="shared" si="6"/>
        <v>1</v>
      </c>
      <c r="J49" s="18" t="s">
        <v>64</v>
      </c>
      <c r="K49" s="18">
        <f t="shared" si="7"/>
        <v>3</v>
      </c>
      <c r="L49" s="83" t="s">
        <v>64</v>
      </c>
      <c r="M49" s="79">
        <f t="shared" si="8"/>
        <v>7</v>
      </c>
      <c r="N49" s="18" t="s">
        <v>64</v>
      </c>
      <c r="O49" s="18">
        <f t="shared" si="9"/>
        <v>3</v>
      </c>
      <c r="P49" s="83" t="s">
        <v>64</v>
      </c>
      <c r="Q49" s="79">
        <f t="shared" si="10"/>
        <v>11</v>
      </c>
      <c r="R49" s="18" t="s">
        <v>64</v>
      </c>
      <c r="S49" s="79">
        <f t="shared" si="11"/>
        <v>33</v>
      </c>
      <c r="T49" s="102">
        <v>21</v>
      </c>
      <c r="U49" s="102">
        <f t="shared" si="12"/>
        <v>54</v>
      </c>
    </row>
    <row r="50" spans="1:21">
      <c r="D50" s="83" t="s">
        <v>65</v>
      </c>
      <c r="E50" s="79">
        <f t="shared" si="4"/>
        <v>8</v>
      </c>
      <c r="F50" s="83" t="s">
        <v>65</v>
      </c>
      <c r="G50" s="18">
        <f t="shared" si="5"/>
        <v>4</v>
      </c>
      <c r="H50" s="83" t="s">
        <v>65</v>
      </c>
      <c r="I50" s="79">
        <f t="shared" si="6"/>
        <v>2</v>
      </c>
      <c r="J50" s="18" t="s">
        <v>65</v>
      </c>
      <c r="K50" s="18">
        <f t="shared" si="7"/>
        <v>1</v>
      </c>
      <c r="L50" s="83" t="s">
        <v>65</v>
      </c>
      <c r="M50" s="79">
        <f t="shared" si="8"/>
        <v>7</v>
      </c>
      <c r="N50" s="18" t="s">
        <v>65</v>
      </c>
      <c r="O50" s="18">
        <f t="shared" si="9"/>
        <v>5</v>
      </c>
      <c r="P50" s="83" t="s">
        <v>65</v>
      </c>
      <c r="Q50" s="79">
        <f t="shared" si="10"/>
        <v>5</v>
      </c>
      <c r="R50" s="18" t="s">
        <v>65</v>
      </c>
      <c r="S50" s="79">
        <f t="shared" si="11"/>
        <v>32</v>
      </c>
      <c r="T50" s="102">
        <v>32</v>
      </c>
      <c r="U50" s="102">
        <f t="shared" si="12"/>
        <v>64</v>
      </c>
    </row>
    <row r="51" spans="1:21">
      <c r="D51" s="83" t="s">
        <v>66</v>
      </c>
      <c r="E51" s="79">
        <f t="shared" si="4"/>
        <v>7</v>
      </c>
      <c r="F51" s="83" t="s">
        <v>66</v>
      </c>
      <c r="G51" s="18">
        <f t="shared" si="5"/>
        <v>4</v>
      </c>
      <c r="H51" s="83" t="s">
        <v>66</v>
      </c>
      <c r="I51" s="79">
        <f t="shared" si="6"/>
        <v>4</v>
      </c>
      <c r="J51" s="18" t="s">
        <v>66</v>
      </c>
      <c r="K51" s="18">
        <f t="shared" si="7"/>
        <v>2</v>
      </c>
      <c r="L51" s="83" t="s">
        <v>66</v>
      </c>
      <c r="M51" s="79">
        <f t="shared" si="8"/>
        <v>5</v>
      </c>
      <c r="N51" s="18" t="s">
        <v>66</v>
      </c>
      <c r="O51" s="18">
        <f t="shared" si="9"/>
        <v>6</v>
      </c>
      <c r="P51" s="83" t="s">
        <v>66</v>
      </c>
      <c r="Q51" s="79">
        <f t="shared" si="10"/>
        <v>3</v>
      </c>
      <c r="R51" s="18" t="s">
        <v>66</v>
      </c>
      <c r="S51" s="79">
        <f t="shared" si="11"/>
        <v>31</v>
      </c>
      <c r="T51" s="102">
        <v>25</v>
      </c>
      <c r="U51" s="102">
        <f t="shared" si="12"/>
        <v>56</v>
      </c>
    </row>
    <row r="52" spans="1:21">
      <c r="D52" s="83" t="s">
        <v>73</v>
      </c>
      <c r="E52" s="79">
        <f t="shared" si="4"/>
        <v>6</v>
      </c>
      <c r="F52" s="83" t="s">
        <v>73</v>
      </c>
      <c r="G52" s="18">
        <f t="shared" si="5"/>
        <v>1</v>
      </c>
      <c r="H52" s="83" t="s">
        <v>73</v>
      </c>
      <c r="I52" s="79">
        <f t="shared" si="6"/>
        <v>5</v>
      </c>
      <c r="J52" s="18" t="s">
        <v>73</v>
      </c>
      <c r="K52" s="18">
        <f t="shared" si="7"/>
        <v>3</v>
      </c>
      <c r="L52" s="83" t="s">
        <v>73</v>
      </c>
      <c r="M52" s="79">
        <f t="shared" si="8"/>
        <v>1</v>
      </c>
      <c r="N52" s="18" t="s">
        <v>73</v>
      </c>
      <c r="O52" s="18">
        <f t="shared" si="9"/>
        <v>5</v>
      </c>
      <c r="P52" s="83" t="s">
        <v>73</v>
      </c>
      <c r="Q52" s="79">
        <f t="shared" si="10"/>
        <v>6</v>
      </c>
      <c r="R52" s="18" t="s">
        <v>73</v>
      </c>
      <c r="S52" s="79">
        <f t="shared" si="11"/>
        <v>27</v>
      </c>
      <c r="T52" s="102">
        <v>14</v>
      </c>
      <c r="U52" s="102">
        <f t="shared" si="12"/>
        <v>41</v>
      </c>
    </row>
    <row r="53" spans="1:21">
      <c r="D53" s="83" t="s">
        <v>74</v>
      </c>
      <c r="E53" s="79">
        <f t="shared" si="4"/>
        <v>2</v>
      </c>
      <c r="F53" s="83" t="s">
        <v>74</v>
      </c>
      <c r="G53" s="18">
        <f t="shared" si="5"/>
        <v>2</v>
      </c>
      <c r="H53" s="83" t="s">
        <v>74</v>
      </c>
      <c r="I53" s="79">
        <f t="shared" si="6"/>
        <v>0</v>
      </c>
      <c r="J53" s="18" t="s">
        <v>74</v>
      </c>
      <c r="K53" s="18">
        <f t="shared" si="7"/>
        <v>0</v>
      </c>
      <c r="L53" s="83" t="s">
        <v>74</v>
      </c>
      <c r="M53" s="79">
        <f t="shared" si="8"/>
        <v>3</v>
      </c>
      <c r="N53" s="18" t="s">
        <v>74</v>
      </c>
      <c r="O53" s="18">
        <f t="shared" si="9"/>
        <v>7</v>
      </c>
      <c r="P53" s="83" t="s">
        <v>74</v>
      </c>
      <c r="Q53" s="79">
        <f t="shared" si="10"/>
        <v>8</v>
      </c>
      <c r="R53" s="18" t="s">
        <v>74</v>
      </c>
      <c r="S53" s="79">
        <f t="shared" si="11"/>
        <v>22</v>
      </c>
      <c r="T53" s="102">
        <v>15</v>
      </c>
      <c r="U53" s="102">
        <f t="shared" si="12"/>
        <v>37</v>
      </c>
    </row>
    <row r="54" spans="1:21">
      <c r="D54" s="83" t="s">
        <v>67</v>
      </c>
      <c r="E54" s="79">
        <f t="shared" si="4"/>
        <v>0</v>
      </c>
      <c r="F54" s="83" t="s">
        <v>67</v>
      </c>
      <c r="G54" s="18">
        <f t="shared" si="5"/>
        <v>0</v>
      </c>
      <c r="H54" s="83" t="s">
        <v>67</v>
      </c>
      <c r="I54" s="79">
        <f t="shared" si="6"/>
        <v>1</v>
      </c>
      <c r="J54" s="18" t="s">
        <v>67</v>
      </c>
      <c r="K54" s="18">
        <f t="shared" si="7"/>
        <v>2</v>
      </c>
      <c r="L54" s="83" t="s">
        <v>67</v>
      </c>
      <c r="M54" s="79">
        <f t="shared" si="8"/>
        <v>0</v>
      </c>
      <c r="N54" s="18" t="s">
        <v>67</v>
      </c>
      <c r="O54" s="18">
        <f t="shared" si="9"/>
        <v>0</v>
      </c>
      <c r="P54" s="83" t="s">
        <v>67</v>
      </c>
      <c r="Q54" s="79">
        <f t="shared" si="10"/>
        <v>0</v>
      </c>
      <c r="R54" s="18" t="s">
        <v>67</v>
      </c>
      <c r="S54" s="79">
        <f t="shared" si="11"/>
        <v>3</v>
      </c>
      <c r="T54" s="102">
        <v>0</v>
      </c>
      <c r="U54" s="102">
        <f t="shared" si="12"/>
        <v>3</v>
      </c>
    </row>
    <row r="55" spans="1:21">
      <c r="D55" s="76" t="s">
        <v>70</v>
      </c>
      <c r="E55" s="79">
        <f>SUM(E46:E54)</f>
        <v>38</v>
      </c>
      <c r="F55" s="76" t="s">
        <v>70</v>
      </c>
      <c r="G55" s="18">
        <f>SUM(G46:G54)</f>
        <v>38</v>
      </c>
      <c r="H55" s="76" t="s">
        <v>70</v>
      </c>
      <c r="I55" s="79">
        <f>SUM(I46:I54)</f>
        <v>18</v>
      </c>
      <c r="J55" s="114" t="s">
        <v>70</v>
      </c>
      <c r="K55" s="18">
        <f>SUM(K46:K54)</f>
        <v>20</v>
      </c>
      <c r="L55" s="76" t="s">
        <v>70</v>
      </c>
      <c r="M55" s="79">
        <f>SUM(M46:M54)</f>
        <v>38</v>
      </c>
      <c r="N55" s="114" t="s">
        <v>70</v>
      </c>
      <c r="O55" s="18">
        <f>SUM(O46:O54)</f>
        <v>38</v>
      </c>
      <c r="P55" s="76" t="s">
        <v>70</v>
      </c>
      <c r="Q55" s="79">
        <f>SUM(Q46:Q54)</f>
        <v>38</v>
      </c>
      <c r="R55" s="114" t="s">
        <v>70</v>
      </c>
      <c r="S55" s="79">
        <f>SUM(S46:S54)</f>
        <v>228</v>
      </c>
    </row>
    <row r="56" spans="1:21">
      <c r="D56" s="83"/>
      <c r="E56" s="79"/>
      <c r="F56" s="83"/>
      <c r="G56" s="18"/>
      <c r="H56" s="83"/>
      <c r="I56" s="79"/>
      <c r="J56" s="18"/>
      <c r="K56" s="18"/>
      <c r="L56" s="83"/>
      <c r="M56" s="79"/>
      <c r="N56" s="18"/>
      <c r="O56" s="18"/>
      <c r="P56" s="83"/>
      <c r="Q56" s="79"/>
      <c r="R56" s="18"/>
      <c r="S56" s="79"/>
    </row>
    <row r="57" spans="1:21" s="57" customFormat="1" ht="15.75">
      <c r="A57" s="106"/>
      <c r="B57" s="72"/>
      <c r="D57" s="107" t="s">
        <v>68</v>
      </c>
      <c r="E57" s="108">
        <f>8*E46+7*E47+6*E48+5*E49+4*E50+3*E51+2*E52+1*E53</f>
        <v>152</v>
      </c>
      <c r="F57" s="107" t="s">
        <v>68</v>
      </c>
      <c r="G57" s="115">
        <f>8*G46+7*G47+6*G48+5*G49+4*G50+3*G51+2*G52+1*G53</f>
        <v>220</v>
      </c>
      <c r="H57" s="107" t="s">
        <v>68</v>
      </c>
      <c r="I57" s="108">
        <f>8*I46+7*I47+6*I48+5*I49+4*I50+3*I51+2*I52+1*I53</f>
        <v>68</v>
      </c>
      <c r="J57" s="105" t="s">
        <v>68</v>
      </c>
      <c r="K57" s="115">
        <f>8*K46+7*K47+6*K48+5*K49+4*K50+3*K51+2*K52+1*K53</f>
        <v>95</v>
      </c>
      <c r="L57" s="107" t="s">
        <v>68</v>
      </c>
      <c r="M57" s="108">
        <f>8*M46+7*M47+6*M48+5*M49+4*M50+3*M51+2*M52+1*M53</f>
        <v>184</v>
      </c>
      <c r="N57" s="105" t="s">
        <v>68</v>
      </c>
      <c r="O57" s="115">
        <f>8*O46+7*O47+6*O48+5*O49+4*O50+3*O51+2*O52+1*O53</f>
        <v>149</v>
      </c>
      <c r="P57" s="107" t="s">
        <v>68</v>
      </c>
      <c r="Q57" s="108">
        <f>8*Q46+7*Q47+6*Q48+5*Q49+4*Q50+3*Q51+2*Q52+1*Q53</f>
        <v>138</v>
      </c>
      <c r="R57" s="105" t="s">
        <v>68</v>
      </c>
      <c r="S57" s="108">
        <f>8*S46+7*S47+6*S48+5*S49+4*S50+3*S51+2*S52+1*S53</f>
        <v>1006</v>
      </c>
    </row>
    <row r="58" spans="1:21" s="57" customFormat="1" ht="16.5" thickBot="1">
      <c r="A58" s="106"/>
      <c r="B58" s="72"/>
      <c r="D58" s="109" t="s">
        <v>69</v>
      </c>
      <c r="E58" s="110">
        <f>E57/E55*100/8</f>
        <v>50</v>
      </c>
      <c r="F58" s="109" t="s">
        <v>69</v>
      </c>
      <c r="G58" s="116">
        <f>G57/G55*100/8</f>
        <v>72.368421052631575</v>
      </c>
      <c r="H58" s="109" t="s">
        <v>69</v>
      </c>
      <c r="I58" s="110">
        <f>I57/I55*100/8</f>
        <v>47.222222222222221</v>
      </c>
      <c r="J58" s="117" t="s">
        <v>69</v>
      </c>
      <c r="K58" s="116">
        <f>K57/K55*100/8</f>
        <v>59.375</v>
      </c>
      <c r="L58" s="109" t="s">
        <v>69</v>
      </c>
      <c r="M58" s="110">
        <f>M57/M55*100/8</f>
        <v>60.526315789473685</v>
      </c>
      <c r="N58" s="117" t="s">
        <v>69</v>
      </c>
      <c r="O58" s="116">
        <f>O57/O55*100/8</f>
        <v>49.013157894736842</v>
      </c>
      <c r="P58" s="109" t="s">
        <v>69</v>
      </c>
      <c r="Q58" s="110">
        <f>Q57/Q55*100/8</f>
        <v>45.394736842105267</v>
      </c>
      <c r="R58" s="117" t="s">
        <v>69</v>
      </c>
      <c r="S58" s="110">
        <f>S57/S55*100/8</f>
        <v>55.153508771929829</v>
      </c>
    </row>
    <row r="62" spans="1:21" s="5" customFormat="1">
      <c r="A62" s="73"/>
      <c r="B62" s="9"/>
      <c r="C62" s="102"/>
      <c r="H62" s="5" t="s">
        <v>61</v>
      </c>
      <c r="I62" s="5">
        <v>0</v>
      </c>
      <c r="T62" s="102"/>
      <c r="U62" s="102"/>
    </row>
    <row r="63" spans="1:21" s="5" customFormat="1">
      <c r="A63" s="73"/>
      <c r="B63" s="9"/>
      <c r="C63" s="102"/>
      <c r="H63" s="5" t="s">
        <v>62</v>
      </c>
      <c r="I63" s="5">
        <f>COUNTIF($I$6:$I$43,H63)</f>
        <v>3</v>
      </c>
      <c r="T63" s="102"/>
      <c r="U63" s="102"/>
    </row>
    <row r="64" spans="1:21" s="5" customFormat="1">
      <c r="A64" s="73"/>
      <c r="B64" s="9"/>
      <c r="C64" s="102"/>
      <c r="H64" s="5" t="s">
        <v>63</v>
      </c>
      <c r="I64" s="5">
        <f>COUNTIF($I$6:$I$43,H64)</f>
        <v>2</v>
      </c>
      <c r="T64" s="102"/>
      <c r="U64" s="102"/>
    </row>
    <row r="65" spans="1:21" s="5" customFormat="1">
      <c r="A65" s="73"/>
      <c r="B65" s="9"/>
      <c r="C65" s="102"/>
      <c r="H65" s="5" t="s">
        <v>64</v>
      </c>
      <c r="I65" s="5">
        <v>3</v>
      </c>
      <c r="T65" s="102"/>
      <c r="U65" s="102"/>
    </row>
    <row r="66" spans="1:21" s="5" customFormat="1">
      <c r="A66" s="73"/>
      <c r="B66" s="9"/>
      <c r="C66" s="102"/>
      <c r="H66" s="5" t="s">
        <v>65</v>
      </c>
      <c r="I66" s="5">
        <v>3</v>
      </c>
      <c r="T66" s="102"/>
      <c r="U66" s="102"/>
    </row>
    <row r="67" spans="1:21" s="5" customFormat="1">
      <c r="A67" s="73"/>
      <c r="B67" s="9"/>
      <c r="C67" s="102"/>
      <c r="H67" s="5" t="s">
        <v>66</v>
      </c>
      <c r="I67" s="5">
        <v>6</v>
      </c>
      <c r="T67" s="102"/>
      <c r="U67" s="102"/>
    </row>
    <row r="68" spans="1:21" s="5" customFormat="1">
      <c r="A68" s="73"/>
      <c r="B68" s="9"/>
      <c r="C68" s="102"/>
      <c r="H68" s="5" t="s">
        <v>73</v>
      </c>
      <c r="I68" s="5">
        <v>2</v>
      </c>
      <c r="T68" s="102"/>
      <c r="U68" s="102"/>
    </row>
    <row r="69" spans="1:21" s="5" customFormat="1">
      <c r="A69" s="73"/>
      <c r="B69" s="9"/>
      <c r="C69" s="102"/>
      <c r="H69" s="5" t="s">
        <v>74</v>
      </c>
      <c r="I69" s="5">
        <v>10</v>
      </c>
      <c r="T69" s="102"/>
      <c r="U69" s="102"/>
    </row>
    <row r="70" spans="1:21" s="5" customFormat="1">
      <c r="A70" s="73"/>
      <c r="B70" s="9"/>
      <c r="C70" s="102"/>
      <c r="H70" s="5" t="s">
        <v>67</v>
      </c>
      <c r="I70" s="5">
        <v>4</v>
      </c>
      <c r="T70" s="102"/>
      <c r="U70" s="102"/>
    </row>
    <row r="71" spans="1:21" s="5" customFormat="1">
      <c r="A71" s="73"/>
      <c r="B71" s="9"/>
      <c r="C71" s="102"/>
      <c r="H71" s="6" t="s">
        <v>70</v>
      </c>
      <c r="I71" s="5">
        <f>SUM(I62:I70)</f>
        <v>33</v>
      </c>
      <c r="T71" s="102"/>
      <c r="U71" s="102"/>
    </row>
    <row r="74" spans="1:21" s="5" customFormat="1">
      <c r="A74" s="73"/>
      <c r="B74" s="9"/>
      <c r="C74" s="102"/>
      <c r="H74" s="6" t="s">
        <v>68</v>
      </c>
      <c r="I74" s="5">
        <f>8*I62+7*I63+6*I64+5*I65+4*I66+3*I67+2*I68+1*I69</f>
        <v>92</v>
      </c>
      <c r="T74" s="102"/>
      <c r="U74" s="102"/>
    </row>
    <row r="75" spans="1:21" s="5" customFormat="1">
      <c r="A75" s="73"/>
      <c r="B75" s="9"/>
      <c r="C75" s="102"/>
      <c r="G75" s="5" t="s">
        <v>86</v>
      </c>
      <c r="H75" s="6" t="s">
        <v>69</v>
      </c>
      <c r="I75" s="5">
        <f>I74/I71*100/8</f>
        <v>34.848484848484851</v>
      </c>
      <c r="T75" s="102"/>
      <c r="U75" s="102"/>
    </row>
  </sheetData>
  <mergeCells count="20">
    <mergeCell ref="L3:M3"/>
    <mergeCell ref="N3:O3"/>
    <mergeCell ref="P3:Q3"/>
    <mergeCell ref="R3:S3"/>
    <mergeCell ref="A1:S1"/>
    <mergeCell ref="A2:S2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A3:C3"/>
    <mergeCell ref="D3:E3"/>
    <mergeCell ref="F3:G3"/>
    <mergeCell ref="H3:I3"/>
    <mergeCell ref="J3:K3"/>
  </mergeCells>
  <printOptions horizontalCentered="1"/>
  <pageMargins left="0.51181102362204722" right="0.70866141732283472" top="0.35433070866141736" bottom="0.15748031496062992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opLeftCell="A19" zoomScale="80" zoomScaleNormal="80" workbookViewId="0">
      <selection activeCell="P4" sqref="P4:Q4"/>
    </sheetView>
  </sheetViews>
  <sheetFormatPr defaultRowHeight="15"/>
  <cols>
    <col min="1" max="1" width="6.42578125" style="10" bestFit="1" customWidth="1"/>
    <col min="2" max="2" width="11.28515625" style="9" bestFit="1" customWidth="1"/>
    <col min="3" max="3" width="26" style="31" bestFit="1" customWidth="1"/>
    <col min="4" max="18" width="9" customWidth="1"/>
    <col min="19" max="19" width="11.28515625" customWidth="1"/>
  </cols>
  <sheetData>
    <row r="1" spans="1:19" ht="18.75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8.75">
      <c r="A2" s="164" t="s">
        <v>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21.75" thickBot="1">
      <c r="A3" s="165" t="s">
        <v>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>
      <c r="A4" s="172" t="s">
        <v>54</v>
      </c>
      <c r="B4" s="174" t="s">
        <v>55</v>
      </c>
      <c r="C4" s="174" t="s">
        <v>56</v>
      </c>
      <c r="D4" s="166" t="s">
        <v>75</v>
      </c>
      <c r="E4" s="167"/>
      <c r="F4" s="166" t="s">
        <v>76</v>
      </c>
      <c r="G4" s="167"/>
      <c r="H4" s="166" t="s">
        <v>77</v>
      </c>
      <c r="I4" s="167"/>
      <c r="J4" s="166" t="s">
        <v>78</v>
      </c>
      <c r="K4" s="167"/>
      <c r="L4" s="166" t="s">
        <v>79</v>
      </c>
      <c r="M4" s="167"/>
      <c r="N4" s="166" t="s">
        <v>80</v>
      </c>
      <c r="O4" s="167"/>
      <c r="P4" s="166" t="s">
        <v>85</v>
      </c>
      <c r="Q4" s="167"/>
      <c r="R4" s="168" t="s">
        <v>71</v>
      </c>
      <c r="S4" s="170" t="s">
        <v>72</v>
      </c>
    </row>
    <row r="5" spans="1:19" ht="15.75" thickBot="1">
      <c r="A5" s="173"/>
      <c r="B5" s="175"/>
      <c r="C5" s="175"/>
      <c r="D5" s="55" t="s">
        <v>59</v>
      </c>
      <c r="E5" s="55" t="s">
        <v>60</v>
      </c>
      <c r="F5" s="55" t="s">
        <v>59</v>
      </c>
      <c r="G5" s="55" t="s">
        <v>60</v>
      </c>
      <c r="H5" s="55" t="s">
        <v>59</v>
      </c>
      <c r="I5" s="55" t="s">
        <v>60</v>
      </c>
      <c r="J5" s="55" t="s">
        <v>59</v>
      </c>
      <c r="K5" s="55" t="s">
        <v>60</v>
      </c>
      <c r="L5" s="55" t="s">
        <v>59</v>
      </c>
      <c r="M5" s="55" t="s">
        <v>60</v>
      </c>
      <c r="N5" s="55" t="s">
        <v>59</v>
      </c>
      <c r="O5" s="55" t="s">
        <v>60</v>
      </c>
      <c r="P5" s="55" t="s">
        <v>59</v>
      </c>
      <c r="Q5" s="55" t="s">
        <v>60</v>
      </c>
      <c r="R5" s="169"/>
      <c r="S5" s="171"/>
    </row>
    <row r="6" spans="1:19" ht="18" customHeight="1">
      <c r="A6" s="52">
        <v>1</v>
      </c>
      <c r="B6" s="19">
        <v>25136661</v>
      </c>
      <c r="C6" s="53" t="s">
        <v>30</v>
      </c>
      <c r="D6" s="20">
        <v>88</v>
      </c>
      <c r="E6" s="20" t="s">
        <v>62</v>
      </c>
      <c r="F6" s="20">
        <v>84</v>
      </c>
      <c r="G6" s="20" t="s">
        <v>63</v>
      </c>
      <c r="H6" s="20">
        <v>87</v>
      </c>
      <c r="I6" s="20" t="s">
        <v>62</v>
      </c>
      <c r="J6" s="20"/>
      <c r="K6" s="20"/>
      <c r="L6" s="20">
        <v>89</v>
      </c>
      <c r="M6" s="20" t="s">
        <v>61</v>
      </c>
      <c r="N6" s="20">
        <v>95</v>
      </c>
      <c r="O6" s="20" t="s">
        <v>61</v>
      </c>
      <c r="P6" s="20">
        <v>87</v>
      </c>
      <c r="Q6" s="20" t="s">
        <v>63</v>
      </c>
      <c r="R6" s="20">
        <v>443</v>
      </c>
      <c r="S6" s="54">
        <v>88.6</v>
      </c>
    </row>
    <row r="7" spans="1:19" ht="18" customHeight="1">
      <c r="A7" s="32">
        <v>2</v>
      </c>
      <c r="B7" s="21">
        <v>25136678</v>
      </c>
      <c r="C7" s="30" t="s">
        <v>47</v>
      </c>
      <c r="D7" s="22">
        <v>89</v>
      </c>
      <c r="E7" s="22" t="s">
        <v>62</v>
      </c>
      <c r="F7" s="22">
        <v>94</v>
      </c>
      <c r="G7" s="22" t="s">
        <v>61</v>
      </c>
      <c r="H7" s="22">
        <v>75</v>
      </c>
      <c r="I7" s="22" t="s">
        <v>63</v>
      </c>
      <c r="J7" s="22"/>
      <c r="K7" s="22"/>
      <c r="L7" s="22">
        <v>74</v>
      </c>
      <c r="M7" s="22" t="s">
        <v>63</v>
      </c>
      <c r="N7" s="22">
        <v>90</v>
      </c>
      <c r="O7" s="22" t="s">
        <v>62</v>
      </c>
      <c r="P7" s="22">
        <v>87</v>
      </c>
      <c r="Q7" s="22" t="s">
        <v>63</v>
      </c>
      <c r="R7" s="22">
        <v>422</v>
      </c>
      <c r="S7" s="33">
        <v>84.4</v>
      </c>
    </row>
    <row r="8" spans="1:19" ht="18" customHeight="1">
      <c r="A8" s="32">
        <v>3</v>
      </c>
      <c r="B8" s="21">
        <v>25136679</v>
      </c>
      <c r="C8" s="30" t="s">
        <v>48</v>
      </c>
      <c r="D8" s="22">
        <v>90</v>
      </c>
      <c r="E8" s="22" t="s">
        <v>62</v>
      </c>
      <c r="F8" s="22">
        <v>90</v>
      </c>
      <c r="G8" s="22" t="s">
        <v>62</v>
      </c>
      <c r="H8" s="22">
        <v>67</v>
      </c>
      <c r="I8" s="22" t="s">
        <v>64</v>
      </c>
      <c r="J8" s="22"/>
      <c r="K8" s="22"/>
      <c r="L8" s="22">
        <v>76</v>
      </c>
      <c r="M8" s="22" t="s">
        <v>62</v>
      </c>
      <c r="N8" s="22">
        <v>90</v>
      </c>
      <c r="O8" s="22" t="s">
        <v>62</v>
      </c>
      <c r="P8" s="22">
        <v>89</v>
      </c>
      <c r="Q8" s="22" t="s">
        <v>62</v>
      </c>
      <c r="R8" s="22">
        <v>413</v>
      </c>
      <c r="S8" s="33">
        <v>82.6</v>
      </c>
    </row>
    <row r="9" spans="1:19" ht="18" customHeight="1">
      <c r="A9" s="32">
        <v>4</v>
      </c>
      <c r="B9" s="21">
        <v>25136660</v>
      </c>
      <c r="C9" s="30" t="s">
        <v>29</v>
      </c>
      <c r="D9" s="22">
        <v>95</v>
      </c>
      <c r="E9" s="22" t="s">
        <v>61</v>
      </c>
      <c r="F9" s="22">
        <v>93</v>
      </c>
      <c r="G9" s="22" t="s">
        <v>61</v>
      </c>
      <c r="H9" s="22">
        <v>58</v>
      </c>
      <c r="I9" s="22" t="s">
        <v>65</v>
      </c>
      <c r="J9" s="22"/>
      <c r="K9" s="22"/>
      <c r="L9" s="22">
        <v>65</v>
      </c>
      <c r="M9" s="22" t="s">
        <v>64</v>
      </c>
      <c r="N9" s="22">
        <v>95</v>
      </c>
      <c r="O9" s="22" t="s">
        <v>61</v>
      </c>
      <c r="P9" s="22">
        <v>84</v>
      </c>
      <c r="Q9" s="22" t="s">
        <v>63</v>
      </c>
      <c r="R9" s="22">
        <v>406</v>
      </c>
      <c r="S9" s="33">
        <v>81.2</v>
      </c>
    </row>
    <row r="10" spans="1:19" ht="18" customHeight="1">
      <c r="A10" s="32">
        <v>5</v>
      </c>
      <c r="B10" s="21">
        <v>25136662</v>
      </c>
      <c r="C10" s="30" t="s">
        <v>31</v>
      </c>
      <c r="D10" s="22">
        <v>93</v>
      </c>
      <c r="E10" s="22" t="s">
        <v>61</v>
      </c>
      <c r="F10" s="22">
        <v>85</v>
      </c>
      <c r="G10" s="22" t="s">
        <v>62</v>
      </c>
      <c r="H10" s="22">
        <v>71</v>
      </c>
      <c r="I10" s="22" t="s">
        <v>63</v>
      </c>
      <c r="J10" s="22"/>
      <c r="K10" s="22"/>
      <c r="L10" s="22">
        <v>81</v>
      </c>
      <c r="M10" s="22" t="s">
        <v>62</v>
      </c>
      <c r="N10" s="22">
        <v>73</v>
      </c>
      <c r="O10" s="22" t="s">
        <v>65</v>
      </c>
      <c r="P10" s="22">
        <v>94</v>
      </c>
      <c r="Q10" s="22" t="s">
        <v>61</v>
      </c>
      <c r="R10" s="22">
        <v>403</v>
      </c>
      <c r="S10" s="33">
        <v>80.599999999999994</v>
      </c>
    </row>
    <row r="11" spans="1:19" ht="18" customHeight="1">
      <c r="A11" s="32">
        <v>6</v>
      </c>
      <c r="B11" s="21">
        <v>25136636</v>
      </c>
      <c r="C11" s="30" t="s">
        <v>7</v>
      </c>
      <c r="D11" s="22">
        <v>80</v>
      </c>
      <c r="E11" s="22" t="s">
        <v>64</v>
      </c>
      <c r="F11" s="22">
        <v>92</v>
      </c>
      <c r="G11" s="22" t="s">
        <v>61</v>
      </c>
      <c r="H11" s="22">
        <v>67</v>
      </c>
      <c r="I11" s="22" t="s">
        <v>64</v>
      </c>
      <c r="J11" s="22"/>
      <c r="K11" s="22"/>
      <c r="L11" s="22">
        <v>66</v>
      </c>
      <c r="M11" s="22" t="s">
        <v>63</v>
      </c>
      <c r="N11" s="22">
        <v>94</v>
      </c>
      <c r="O11" s="22" t="s">
        <v>62</v>
      </c>
      <c r="P11" s="22">
        <v>71</v>
      </c>
      <c r="Q11" s="22" t="s">
        <v>65</v>
      </c>
      <c r="R11" s="22">
        <v>399</v>
      </c>
      <c r="S11" s="33">
        <v>79.8</v>
      </c>
    </row>
    <row r="12" spans="1:19" ht="18" customHeight="1">
      <c r="A12" s="32">
        <v>7</v>
      </c>
      <c r="B12" s="21">
        <v>25136650</v>
      </c>
      <c r="C12" s="30" t="s">
        <v>20</v>
      </c>
      <c r="D12" s="22">
        <v>74</v>
      </c>
      <c r="E12" s="22" t="s">
        <v>65</v>
      </c>
      <c r="F12" s="22">
        <v>90</v>
      </c>
      <c r="G12" s="22" t="s">
        <v>62</v>
      </c>
      <c r="H12" s="22">
        <v>69</v>
      </c>
      <c r="I12" s="22" t="s">
        <v>64</v>
      </c>
      <c r="J12" s="22"/>
      <c r="K12" s="22"/>
      <c r="L12" s="22">
        <v>68</v>
      </c>
      <c r="M12" s="22" t="s">
        <v>63</v>
      </c>
      <c r="N12" s="22">
        <v>98</v>
      </c>
      <c r="O12" s="22" t="s">
        <v>61</v>
      </c>
      <c r="P12" s="22">
        <v>69</v>
      </c>
      <c r="Q12" s="22" t="s">
        <v>66</v>
      </c>
      <c r="R12" s="22">
        <v>399</v>
      </c>
      <c r="S12" s="33">
        <v>79.8</v>
      </c>
    </row>
    <row r="13" spans="1:19" ht="18" customHeight="1">
      <c r="A13" s="32">
        <v>8</v>
      </c>
      <c r="B13" s="21">
        <v>25136639</v>
      </c>
      <c r="C13" s="30" t="s">
        <v>10</v>
      </c>
      <c r="D13" s="22">
        <v>93</v>
      </c>
      <c r="E13" s="22" t="s">
        <v>61</v>
      </c>
      <c r="F13" s="22">
        <v>91</v>
      </c>
      <c r="G13" s="22" t="s">
        <v>61</v>
      </c>
      <c r="H13" s="22"/>
      <c r="I13" s="22"/>
      <c r="J13" s="22">
        <v>55</v>
      </c>
      <c r="K13" s="22" t="s">
        <v>65</v>
      </c>
      <c r="L13" s="22">
        <v>65</v>
      </c>
      <c r="M13" s="22" t="s">
        <v>64</v>
      </c>
      <c r="N13" s="22">
        <v>94</v>
      </c>
      <c r="O13" s="22" t="s">
        <v>62</v>
      </c>
      <c r="P13" s="22">
        <v>81</v>
      </c>
      <c r="Q13" s="22" t="s">
        <v>64</v>
      </c>
      <c r="R13" s="22">
        <v>398</v>
      </c>
      <c r="S13" s="33">
        <v>79.599999999999994</v>
      </c>
    </row>
    <row r="14" spans="1:19" ht="18" customHeight="1">
      <c r="A14" s="32">
        <v>9</v>
      </c>
      <c r="B14" s="21">
        <v>25136674</v>
      </c>
      <c r="C14" s="30" t="s">
        <v>43</v>
      </c>
      <c r="D14" s="22">
        <v>90</v>
      </c>
      <c r="E14" s="22" t="s">
        <v>62</v>
      </c>
      <c r="F14" s="22">
        <v>75</v>
      </c>
      <c r="G14" s="22" t="s">
        <v>64</v>
      </c>
      <c r="H14" s="22">
        <v>75</v>
      </c>
      <c r="I14" s="22" t="s">
        <v>63</v>
      </c>
      <c r="J14" s="22"/>
      <c r="K14" s="22"/>
      <c r="L14" s="22">
        <v>70</v>
      </c>
      <c r="M14" s="22" t="s">
        <v>63</v>
      </c>
      <c r="N14" s="22">
        <v>88</v>
      </c>
      <c r="O14" s="22" t="s">
        <v>63</v>
      </c>
      <c r="P14" s="22">
        <v>91</v>
      </c>
      <c r="Q14" s="22" t="s">
        <v>62</v>
      </c>
      <c r="R14" s="22">
        <v>398</v>
      </c>
      <c r="S14" s="33">
        <v>79.599999999999994</v>
      </c>
    </row>
    <row r="15" spans="1:19" ht="18" customHeight="1">
      <c r="A15" s="32">
        <v>10</v>
      </c>
      <c r="B15" s="21">
        <v>25136665</v>
      </c>
      <c r="C15" s="30" t="s">
        <v>34</v>
      </c>
      <c r="D15" s="22">
        <v>94</v>
      </c>
      <c r="E15" s="22" t="s">
        <v>61</v>
      </c>
      <c r="F15" s="22">
        <v>80</v>
      </c>
      <c r="G15" s="22" t="s">
        <v>63</v>
      </c>
      <c r="H15" s="22"/>
      <c r="I15" s="22"/>
      <c r="J15" s="22">
        <v>55</v>
      </c>
      <c r="K15" s="22" t="s">
        <v>65</v>
      </c>
      <c r="L15" s="22">
        <v>82</v>
      </c>
      <c r="M15" s="22" t="s">
        <v>62</v>
      </c>
      <c r="N15" s="22">
        <v>83</v>
      </c>
      <c r="O15" s="22" t="s">
        <v>63</v>
      </c>
      <c r="P15" s="22">
        <v>86</v>
      </c>
      <c r="Q15" s="22" t="s">
        <v>63</v>
      </c>
      <c r="R15" s="22">
        <v>394</v>
      </c>
      <c r="S15" s="33">
        <v>78.8</v>
      </c>
    </row>
    <row r="16" spans="1:19" ht="18" customHeight="1">
      <c r="A16" s="32">
        <v>11</v>
      </c>
      <c r="B16" s="21">
        <v>25136640</v>
      </c>
      <c r="C16" s="30" t="s">
        <v>11</v>
      </c>
      <c r="D16" s="22">
        <v>86</v>
      </c>
      <c r="E16" s="22" t="s">
        <v>62</v>
      </c>
      <c r="F16" s="22">
        <v>87</v>
      </c>
      <c r="G16" s="22" t="s">
        <v>62</v>
      </c>
      <c r="H16" s="22"/>
      <c r="I16" s="22"/>
      <c r="J16" s="22">
        <v>55</v>
      </c>
      <c r="K16" s="22" t="s">
        <v>65</v>
      </c>
      <c r="L16" s="22">
        <v>66</v>
      </c>
      <c r="M16" s="22" t="s">
        <v>63</v>
      </c>
      <c r="N16" s="22">
        <v>94</v>
      </c>
      <c r="O16" s="22" t="s">
        <v>62</v>
      </c>
      <c r="P16" s="22">
        <v>89</v>
      </c>
      <c r="Q16" s="22" t="s">
        <v>62</v>
      </c>
      <c r="R16" s="22">
        <v>388</v>
      </c>
      <c r="S16" s="33">
        <v>77.599999999999994</v>
      </c>
    </row>
    <row r="17" spans="1:19" ht="18" customHeight="1">
      <c r="A17" s="32">
        <v>12</v>
      </c>
      <c r="B17" s="21">
        <v>25136663</v>
      </c>
      <c r="C17" s="30" t="s">
        <v>32</v>
      </c>
      <c r="D17" s="22">
        <v>90</v>
      </c>
      <c r="E17" s="22" t="s">
        <v>62</v>
      </c>
      <c r="F17" s="22">
        <v>82</v>
      </c>
      <c r="G17" s="22" t="s">
        <v>63</v>
      </c>
      <c r="H17" s="22">
        <v>74</v>
      </c>
      <c r="I17" s="22" t="s">
        <v>63</v>
      </c>
      <c r="J17" s="22"/>
      <c r="K17" s="22"/>
      <c r="L17" s="22">
        <v>64</v>
      </c>
      <c r="M17" s="22" t="s">
        <v>64</v>
      </c>
      <c r="N17" s="22">
        <v>76</v>
      </c>
      <c r="O17" s="22" t="s">
        <v>64</v>
      </c>
      <c r="P17" s="22">
        <v>74</v>
      </c>
      <c r="Q17" s="22" t="s">
        <v>65</v>
      </c>
      <c r="R17" s="22">
        <v>386</v>
      </c>
      <c r="S17" s="33">
        <v>77.2</v>
      </c>
    </row>
    <row r="18" spans="1:19" ht="18" customHeight="1">
      <c r="A18" s="32">
        <v>13</v>
      </c>
      <c r="B18" s="21">
        <v>25136642</v>
      </c>
      <c r="C18" s="30" t="s">
        <v>13</v>
      </c>
      <c r="D18" s="22">
        <v>90</v>
      </c>
      <c r="E18" s="22" t="s">
        <v>62</v>
      </c>
      <c r="F18" s="22">
        <v>84</v>
      </c>
      <c r="G18" s="22" t="s">
        <v>63</v>
      </c>
      <c r="H18" s="22">
        <v>50</v>
      </c>
      <c r="I18" s="22" t="s">
        <v>66</v>
      </c>
      <c r="J18" s="22"/>
      <c r="K18" s="22"/>
      <c r="L18" s="22">
        <v>66</v>
      </c>
      <c r="M18" s="22" t="s">
        <v>63</v>
      </c>
      <c r="N18" s="22">
        <v>95</v>
      </c>
      <c r="O18" s="22" t="s">
        <v>61</v>
      </c>
      <c r="P18" s="22">
        <v>76</v>
      </c>
      <c r="Q18" s="22" t="s">
        <v>65</v>
      </c>
      <c r="R18" s="22">
        <v>385</v>
      </c>
      <c r="S18" s="33">
        <v>77</v>
      </c>
    </row>
    <row r="19" spans="1:19" ht="18" customHeight="1">
      <c r="A19" s="32">
        <v>14</v>
      </c>
      <c r="B19" s="21">
        <v>25136673</v>
      </c>
      <c r="C19" s="30" t="s">
        <v>42</v>
      </c>
      <c r="D19" s="22">
        <v>85</v>
      </c>
      <c r="E19" s="22" t="s">
        <v>63</v>
      </c>
      <c r="F19" s="22">
        <v>72</v>
      </c>
      <c r="G19" s="22" t="s">
        <v>65</v>
      </c>
      <c r="H19" s="22">
        <v>67</v>
      </c>
      <c r="I19" s="22" t="s">
        <v>64</v>
      </c>
      <c r="J19" s="22"/>
      <c r="K19" s="22"/>
      <c r="L19" s="22">
        <v>77</v>
      </c>
      <c r="M19" s="22" t="s">
        <v>62</v>
      </c>
      <c r="N19" s="22">
        <v>82</v>
      </c>
      <c r="O19" s="22" t="s">
        <v>63</v>
      </c>
      <c r="P19" s="22">
        <v>87</v>
      </c>
      <c r="Q19" s="22" t="s">
        <v>63</v>
      </c>
      <c r="R19" s="22">
        <v>383</v>
      </c>
      <c r="S19" s="33">
        <v>76.599999999999994</v>
      </c>
    </row>
    <row r="20" spans="1:19" ht="18" customHeight="1">
      <c r="A20" s="32">
        <v>15</v>
      </c>
      <c r="B20" s="21">
        <v>25136637</v>
      </c>
      <c r="C20" s="30" t="s">
        <v>8</v>
      </c>
      <c r="D20" s="22">
        <v>80</v>
      </c>
      <c r="E20" s="22" t="s">
        <v>64</v>
      </c>
      <c r="F20" s="22">
        <v>86</v>
      </c>
      <c r="G20" s="22" t="s">
        <v>62</v>
      </c>
      <c r="H20" s="22"/>
      <c r="I20" s="22"/>
      <c r="J20" s="22">
        <v>61</v>
      </c>
      <c r="K20" s="22" t="s">
        <v>64</v>
      </c>
      <c r="L20" s="22">
        <v>63</v>
      </c>
      <c r="M20" s="22" t="s">
        <v>64</v>
      </c>
      <c r="N20" s="22">
        <v>90</v>
      </c>
      <c r="O20" s="22" t="s">
        <v>62</v>
      </c>
      <c r="P20" s="22">
        <v>78</v>
      </c>
      <c r="Q20" s="22" t="s">
        <v>64</v>
      </c>
      <c r="R20" s="22">
        <v>380</v>
      </c>
      <c r="S20" s="33">
        <v>76</v>
      </c>
    </row>
    <row r="21" spans="1:19" ht="18" customHeight="1">
      <c r="A21" s="32">
        <v>16</v>
      </c>
      <c r="B21" s="21">
        <v>25136666</v>
      </c>
      <c r="C21" s="30" t="s">
        <v>35</v>
      </c>
      <c r="D21" s="22">
        <v>87</v>
      </c>
      <c r="E21" s="22" t="s">
        <v>62</v>
      </c>
      <c r="F21" s="22">
        <v>86</v>
      </c>
      <c r="G21" s="22" t="s">
        <v>62</v>
      </c>
      <c r="H21" s="22">
        <v>53</v>
      </c>
      <c r="I21" s="22" t="s">
        <v>65</v>
      </c>
      <c r="J21" s="22"/>
      <c r="K21" s="22"/>
      <c r="L21" s="22">
        <v>75</v>
      </c>
      <c r="M21" s="22" t="s">
        <v>62</v>
      </c>
      <c r="N21" s="22">
        <v>77</v>
      </c>
      <c r="O21" s="22" t="s">
        <v>64</v>
      </c>
      <c r="P21" s="22">
        <v>86</v>
      </c>
      <c r="Q21" s="22" t="s">
        <v>63</v>
      </c>
      <c r="R21" s="22">
        <v>378</v>
      </c>
      <c r="S21" s="33">
        <v>75.599999999999994</v>
      </c>
    </row>
    <row r="22" spans="1:19" ht="18" customHeight="1">
      <c r="A22" s="32">
        <v>17</v>
      </c>
      <c r="B22" s="21">
        <v>25136633</v>
      </c>
      <c r="C22" s="30" t="s">
        <v>4</v>
      </c>
      <c r="D22" s="22">
        <v>86</v>
      </c>
      <c r="E22" s="22" t="s">
        <v>62</v>
      </c>
      <c r="F22" s="22">
        <v>78</v>
      </c>
      <c r="G22" s="22" t="s">
        <v>64</v>
      </c>
      <c r="H22" s="22"/>
      <c r="I22" s="22"/>
      <c r="J22" s="22">
        <v>55</v>
      </c>
      <c r="K22" s="22" t="s">
        <v>65</v>
      </c>
      <c r="L22" s="22">
        <v>64</v>
      </c>
      <c r="M22" s="22" t="s">
        <v>64</v>
      </c>
      <c r="N22" s="22">
        <v>92</v>
      </c>
      <c r="O22" s="22" t="s">
        <v>62</v>
      </c>
      <c r="P22" s="22">
        <v>75</v>
      </c>
      <c r="Q22" s="22" t="s">
        <v>65</v>
      </c>
      <c r="R22" s="22">
        <v>375</v>
      </c>
      <c r="S22" s="33">
        <v>75</v>
      </c>
    </row>
    <row r="23" spans="1:19" ht="18" customHeight="1">
      <c r="A23" s="32">
        <v>18</v>
      </c>
      <c r="B23" s="21">
        <v>25136675</v>
      </c>
      <c r="C23" s="30" t="s">
        <v>44</v>
      </c>
      <c r="D23" s="22">
        <v>89</v>
      </c>
      <c r="E23" s="22" t="s">
        <v>62</v>
      </c>
      <c r="F23" s="22">
        <v>90</v>
      </c>
      <c r="G23" s="22" t="s">
        <v>62</v>
      </c>
      <c r="H23" s="22"/>
      <c r="I23" s="22"/>
      <c r="J23" s="22">
        <v>60</v>
      </c>
      <c r="K23" s="22" t="s">
        <v>64</v>
      </c>
      <c r="L23" s="22">
        <v>53</v>
      </c>
      <c r="M23" s="22" t="s">
        <v>65</v>
      </c>
      <c r="N23" s="22">
        <v>82</v>
      </c>
      <c r="O23" s="22" t="s">
        <v>63</v>
      </c>
      <c r="P23" s="22">
        <v>74</v>
      </c>
      <c r="Q23" s="22" t="s">
        <v>65</v>
      </c>
      <c r="R23" s="22">
        <v>374</v>
      </c>
      <c r="S23" s="33">
        <v>74.8</v>
      </c>
    </row>
    <row r="24" spans="1:19" ht="18" customHeight="1">
      <c r="A24" s="32">
        <v>19</v>
      </c>
      <c r="B24" s="21">
        <v>25136651</v>
      </c>
      <c r="C24" s="30" t="s">
        <v>9</v>
      </c>
      <c r="D24" s="22">
        <v>92</v>
      </c>
      <c r="E24" s="22" t="s">
        <v>61</v>
      </c>
      <c r="F24" s="22">
        <v>88</v>
      </c>
      <c r="G24" s="22" t="s">
        <v>62</v>
      </c>
      <c r="H24" s="22">
        <v>47</v>
      </c>
      <c r="I24" s="22" t="s">
        <v>66</v>
      </c>
      <c r="J24" s="22"/>
      <c r="K24" s="22"/>
      <c r="L24" s="22">
        <v>57</v>
      </c>
      <c r="M24" s="22" t="s">
        <v>64</v>
      </c>
      <c r="N24" s="22">
        <v>89</v>
      </c>
      <c r="O24" s="22" t="s">
        <v>62</v>
      </c>
      <c r="P24" s="22">
        <v>73</v>
      </c>
      <c r="Q24" s="22" t="s">
        <v>65</v>
      </c>
      <c r="R24" s="22">
        <v>373</v>
      </c>
      <c r="S24" s="33">
        <v>74.599999999999994</v>
      </c>
    </row>
    <row r="25" spans="1:19" ht="18" customHeight="1">
      <c r="A25" s="32">
        <v>20</v>
      </c>
      <c r="B25" s="21">
        <v>25136649</v>
      </c>
      <c r="C25" s="30" t="s">
        <v>19</v>
      </c>
      <c r="D25" s="22">
        <v>82</v>
      </c>
      <c r="E25" s="22" t="s">
        <v>63</v>
      </c>
      <c r="F25" s="22">
        <v>91</v>
      </c>
      <c r="G25" s="22" t="s">
        <v>61</v>
      </c>
      <c r="H25" s="22">
        <v>46</v>
      </c>
      <c r="I25" s="22" t="s">
        <v>66</v>
      </c>
      <c r="J25" s="22"/>
      <c r="K25" s="22"/>
      <c r="L25" s="22">
        <v>57</v>
      </c>
      <c r="M25" s="22" t="s">
        <v>64</v>
      </c>
      <c r="N25" s="22">
        <v>92</v>
      </c>
      <c r="O25" s="22" t="s">
        <v>62</v>
      </c>
      <c r="P25" s="22">
        <v>75</v>
      </c>
      <c r="Q25" s="22" t="s">
        <v>65</v>
      </c>
      <c r="R25" s="22">
        <v>368</v>
      </c>
      <c r="S25" s="33">
        <v>73.599999999999994</v>
      </c>
    </row>
    <row r="26" spans="1:19" ht="18" customHeight="1">
      <c r="A26" s="32">
        <v>21</v>
      </c>
      <c r="B26" s="21">
        <v>25136638</v>
      </c>
      <c r="C26" s="30" t="s">
        <v>9</v>
      </c>
      <c r="D26" s="22">
        <v>75</v>
      </c>
      <c r="E26" s="22" t="s">
        <v>65</v>
      </c>
      <c r="F26" s="22">
        <v>84</v>
      </c>
      <c r="G26" s="22" t="s">
        <v>63</v>
      </c>
      <c r="H26" s="22"/>
      <c r="I26" s="22"/>
      <c r="J26" s="22">
        <v>48</v>
      </c>
      <c r="K26" s="22" t="s">
        <v>66</v>
      </c>
      <c r="L26" s="22">
        <v>67</v>
      </c>
      <c r="M26" s="22" t="s">
        <v>63</v>
      </c>
      <c r="N26" s="22">
        <v>93</v>
      </c>
      <c r="O26" s="22" t="s">
        <v>62</v>
      </c>
      <c r="P26" s="22">
        <v>72</v>
      </c>
      <c r="Q26" s="22" t="s">
        <v>65</v>
      </c>
      <c r="R26" s="22">
        <v>367</v>
      </c>
      <c r="S26" s="33">
        <v>73.400000000000006</v>
      </c>
    </row>
    <row r="27" spans="1:19" ht="18" customHeight="1">
      <c r="A27" s="32">
        <v>22</v>
      </c>
      <c r="B27" s="21">
        <v>25136646</v>
      </c>
      <c r="C27" s="30" t="s">
        <v>17</v>
      </c>
      <c r="D27" s="22">
        <v>93</v>
      </c>
      <c r="E27" s="22" t="s">
        <v>61</v>
      </c>
      <c r="F27" s="22">
        <v>83</v>
      </c>
      <c r="G27" s="22" t="s">
        <v>63</v>
      </c>
      <c r="H27" s="22"/>
      <c r="I27" s="22"/>
      <c r="J27" s="22">
        <v>39</v>
      </c>
      <c r="K27" s="22" t="s">
        <v>73</v>
      </c>
      <c r="L27" s="22">
        <v>61</v>
      </c>
      <c r="M27" s="22" t="s">
        <v>64</v>
      </c>
      <c r="N27" s="22">
        <v>90</v>
      </c>
      <c r="O27" s="22" t="s">
        <v>62</v>
      </c>
      <c r="P27" s="22">
        <v>78</v>
      </c>
      <c r="Q27" s="22" t="s">
        <v>64</v>
      </c>
      <c r="R27" s="22">
        <v>366</v>
      </c>
      <c r="S27" s="33">
        <v>73.2</v>
      </c>
    </row>
    <row r="28" spans="1:19" ht="18" customHeight="1">
      <c r="A28" s="32">
        <v>23</v>
      </c>
      <c r="B28" s="21">
        <v>25136653</v>
      </c>
      <c r="C28" s="30" t="s">
        <v>22</v>
      </c>
      <c r="D28" s="22">
        <v>89</v>
      </c>
      <c r="E28" s="22" t="s">
        <v>62</v>
      </c>
      <c r="F28" s="22">
        <v>74</v>
      </c>
      <c r="G28" s="22" t="s">
        <v>64</v>
      </c>
      <c r="H28" s="22">
        <v>47</v>
      </c>
      <c r="I28" s="22" t="s">
        <v>66</v>
      </c>
      <c r="J28" s="22"/>
      <c r="K28" s="22"/>
      <c r="L28" s="22">
        <v>62</v>
      </c>
      <c r="M28" s="22" t="s">
        <v>64</v>
      </c>
      <c r="N28" s="22">
        <v>93</v>
      </c>
      <c r="O28" s="22" t="s">
        <v>62</v>
      </c>
      <c r="P28" s="22">
        <v>58</v>
      </c>
      <c r="Q28" s="22" t="s">
        <v>73</v>
      </c>
      <c r="R28" s="22">
        <v>365</v>
      </c>
      <c r="S28" s="33">
        <v>73</v>
      </c>
    </row>
    <row r="29" spans="1:19" ht="18" customHeight="1">
      <c r="A29" s="32">
        <v>24</v>
      </c>
      <c r="B29" s="21">
        <v>25136676</v>
      </c>
      <c r="C29" s="30" t="s">
        <v>45</v>
      </c>
      <c r="D29" s="22">
        <v>87</v>
      </c>
      <c r="E29" s="22" t="s">
        <v>62</v>
      </c>
      <c r="F29" s="22">
        <v>78</v>
      </c>
      <c r="G29" s="22" t="s">
        <v>64</v>
      </c>
      <c r="H29" s="22">
        <v>67</v>
      </c>
      <c r="I29" s="22" t="s">
        <v>64</v>
      </c>
      <c r="J29" s="22"/>
      <c r="K29" s="22"/>
      <c r="L29" s="22">
        <v>62</v>
      </c>
      <c r="M29" s="22" t="s">
        <v>64</v>
      </c>
      <c r="N29" s="22">
        <v>63</v>
      </c>
      <c r="O29" s="22" t="s">
        <v>66</v>
      </c>
      <c r="P29" s="22">
        <v>82</v>
      </c>
      <c r="Q29" s="22" t="s">
        <v>64</v>
      </c>
      <c r="R29" s="22">
        <v>357</v>
      </c>
      <c r="S29" s="33">
        <v>71.400000000000006</v>
      </c>
    </row>
    <row r="30" spans="1:19" ht="18" customHeight="1">
      <c r="A30" s="32">
        <v>25</v>
      </c>
      <c r="B30" s="21">
        <v>25136677</v>
      </c>
      <c r="C30" s="30" t="s">
        <v>46</v>
      </c>
      <c r="D30" s="22">
        <v>86</v>
      </c>
      <c r="E30" s="22" t="s">
        <v>62</v>
      </c>
      <c r="F30" s="22">
        <v>79</v>
      </c>
      <c r="G30" s="22" t="s">
        <v>64</v>
      </c>
      <c r="H30" s="22"/>
      <c r="I30" s="22"/>
      <c r="J30" s="22">
        <v>39</v>
      </c>
      <c r="K30" s="22" t="s">
        <v>73</v>
      </c>
      <c r="L30" s="22">
        <v>72</v>
      </c>
      <c r="M30" s="22" t="s">
        <v>63</v>
      </c>
      <c r="N30" s="22">
        <v>79</v>
      </c>
      <c r="O30" s="22" t="s">
        <v>64</v>
      </c>
      <c r="P30" s="22">
        <v>82</v>
      </c>
      <c r="Q30" s="22" t="s">
        <v>64</v>
      </c>
      <c r="R30" s="22">
        <v>355</v>
      </c>
      <c r="S30" s="33">
        <v>71</v>
      </c>
    </row>
    <row r="31" spans="1:19" ht="18" customHeight="1">
      <c r="A31" s="32">
        <v>26</v>
      </c>
      <c r="B31" s="21">
        <v>25136659</v>
      </c>
      <c r="C31" s="30" t="s">
        <v>28</v>
      </c>
      <c r="D31" s="22">
        <v>74</v>
      </c>
      <c r="E31" s="22" t="s">
        <v>65</v>
      </c>
      <c r="F31" s="22">
        <v>95</v>
      </c>
      <c r="G31" s="22" t="s">
        <v>61</v>
      </c>
      <c r="H31" s="22">
        <v>57</v>
      </c>
      <c r="I31" s="22" t="s">
        <v>65</v>
      </c>
      <c r="J31" s="22"/>
      <c r="K31" s="22"/>
      <c r="L31" s="22">
        <v>51</v>
      </c>
      <c r="M31" s="22" t="s">
        <v>65</v>
      </c>
      <c r="N31" s="22">
        <v>69</v>
      </c>
      <c r="O31" s="22" t="s">
        <v>65</v>
      </c>
      <c r="P31" s="22">
        <v>66</v>
      </c>
      <c r="Q31" s="22" t="s">
        <v>66</v>
      </c>
      <c r="R31" s="22">
        <v>346</v>
      </c>
      <c r="S31" s="33">
        <v>69.2</v>
      </c>
    </row>
    <row r="32" spans="1:19" ht="18" customHeight="1">
      <c r="A32" s="32">
        <v>27</v>
      </c>
      <c r="B32" s="21">
        <v>25136652</v>
      </c>
      <c r="C32" s="30" t="s">
        <v>21</v>
      </c>
      <c r="D32" s="22">
        <v>82</v>
      </c>
      <c r="E32" s="22" t="s">
        <v>63</v>
      </c>
      <c r="F32" s="22">
        <v>78</v>
      </c>
      <c r="G32" s="22" t="s">
        <v>64</v>
      </c>
      <c r="H32" s="22">
        <v>22</v>
      </c>
      <c r="I32" s="22" t="s">
        <v>67</v>
      </c>
      <c r="J32" s="22"/>
      <c r="K32" s="22"/>
      <c r="L32" s="22">
        <v>69</v>
      </c>
      <c r="M32" s="22" t="s">
        <v>63</v>
      </c>
      <c r="N32" s="22">
        <v>89</v>
      </c>
      <c r="O32" s="22" t="s">
        <v>62</v>
      </c>
      <c r="P32" s="22">
        <v>69</v>
      </c>
      <c r="Q32" s="22" t="s">
        <v>66</v>
      </c>
      <c r="R32" s="22">
        <v>340</v>
      </c>
      <c r="S32" s="33">
        <v>68</v>
      </c>
    </row>
    <row r="33" spans="1:19" ht="18" customHeight="1">
      <c r="A33" s="32">
        <v>28</v>
      </c>
      <c r="B33" s="21">
        <v>25136643</v>
      </c>
      <c r="C33" s="30" t="s">
        <v>14</v>
      </c>
      <c r="D33" s="22">
        <v>78</v>
      </c>
      <c r="E33" s="22" t="s">
        <v>64</v>
      </c>
      <c r="F33" s="22">
        <v>87</v>
      </c>
      <c r="G33" s="22" t="s">
        <v>62</v>
      </c>
      <c r="H33" s="22">
        <v>34</v>
      </c>
      <c r="I33" s="22" t="s">
        <v>74</v>
      </c>
      <c r="J33" s="22"/>
      <c r="K33" s="22"/>
      <c r="L33" s="22">
        <v>50</v>
      </c>
      <c r="M33" s="22" t="s">
        <v>65</v>
      </c>
      <c r="N33" s="22">
        <v>86</v>
      </c>
      <c r="O33" s="22" t="s">
        <v>63</v>
      </c>
      <c r="P33" s="22">
        <v>62</v>
      </c>
      <c r="Q33" s="22" t="s">
        <v>73</v>
      </c>
      <c r="R33" s="22">
        <v>335</v>
      </c>
      <c r="S33" s="33">
        <v>67</v>
      </c>
    </row>
    <row r="34" spans="1:19" ht="18" customHeight="1">
      <c r="A34" s="32">
        <v>29</v>
      </c>
      <c r="B34" s="21">
        <v>25136629</v>
      </c>
      <c r="C34" s="30" t="s">
        <v>0</v>
      </c>
      <c r="D34" s="22">
        <v>74</v>
      </c>
      <c r="E34" s="22" t="s">
        <v>65</v>
      </c>
      <c r="F34" s="22">
        <v>76</v>
      </c>
      <c r="G34" s="22" t="s">
        <v>64</v>
      </c>
      <c r="H34" s="22">
        <v>40</v>
      </c>
      <c r="I34" s="22" t="s">
        <v>73</v>
      </c>
      <c r="J34" s="22"/>
      <c r="K34" s="22"/>
      <c r="L34" s="22">
        <v>57</v>
      </c>
      <c r="M34" s="22" t="s">
        <v>64</v>
      </c>
      <c r="N34" s="22">
        <v>87</v>
      </c>
      <c r="O34" s="22" t="s">
        <v>63</v>
      </c>
      <c r="P34" s="22">
        <v>71</v>
      </c>
      <c r="Q34" s="22" t="s">
        <v>65</v>
      </c>
      <c r="R34" s="22">
        <v>334</v>
      </c>
      <c r="S34" s="33">
        <v>66.8</v>
      </c>
    </row>
    <row r="35" spans="1:19" ht="18" customHeight="1">
      <c r="A35" s="32">
        <v>30</v>
      </c>
      <c r="B35" s="21">
        <v>25136634</v>
      </c>
      <c r="C35" s="30" t="s">
        <v>5</v>
      </c>
      <c r="D35" s="22">
        <v>79</v>
      </c>
      <c r="E35" s="22" t="s">
        <v>64</v>
      </c>
      <c r="F35" s="22">
        <v>79</v>
      </c>
      <c r="G35" s="22" t="s">
        <v>64</v>
      </c>
      <c r="H35" s="22"/>
      <c r="I35" s="22"/>
      <c r="J35" s="22">
        <v>33</v>
      </c>
      <c r="K35" s="22" t="s">
        <v>74</v>
      </c>
      <c r="L35" s="22">
        <v>51</v>
      </c>
      <c r="M35" s="22" t="s">
        <v>65</v>
      </c>
      <c r="N35" s="22">
        <v>87</v>
      </c>
      <c r="O35" s="22" t="s">
        <v>63</v>
      </c>
      <c r="P35" s="22">
        <v>85</v>
      </c>
      <c r="Q35" s="22" t="s">
        <v>63</v>
      </c>
      <c r="R35" s="22">
        <v>329</v>
      </c>
      <c r="S35" s="33">
        <v>65.8</v>
      </c>
    </row>
    <row r="36" spans="1:19" ht="18" customHeight="1">
      <c r="A36" s="32">
        <v>31</v>
      </c>
      <c r="B36" s="21">
        <v>25136645</v>
      </c>
      <c r="C36" s="30" t="s">
        <v>16</v>
      </c>
      <c r="D36" s="22">
        <v>86</v>
      </c>
      <c r="E36" s="22" t="s">
        <v>62</v>
      </c>
      <c r="F36" s="22">
        <v>82</v>
      </c>
      <c r="G36" s="22" t="s">
        <v>63</v>
      </c>
      <c r="H36" s="22"/>
      <c r="I36" s="22"/>
      <c r="J36" s="22">
        <v>33</v>
      </c>
      <c r="K36" s="22" t="s">
        <v>74</v>
      </c>
      <c r="L36" s="22">
        <v>40</v>
      </c>
      <c r="M36" s="22" t="s">
        <v>73</v>
      </c>
      <c r="N36" s="22">
        <v>88</v>
      </c>
      <c r="O36" s="22" t="s">
        <v>63</v>
      </c>
      <c r="P36" s="22">
        <v>68</v>
      </c>
      <c r="Q36" s="22" t="s">
        <v>66</v>
      </c>
      <c r="R36" s="22">
        <v>329</v>
      </c>
      <c r="S36" s="33">
        <v>65.8</v>
      </c>
    </row>
    <row r="37" spans="1:19" ht="18" customHeight="1">
      <c r="A37" s="32">
        <v>32</v>
      </c>
      <c r="B37" s="21">
        <v>25136668</v>
      </c>
      <c r="C37" s="30" t="s">
        <v>37</v>
      </c>
      <c r="D37" s="22">
        <v>80</v>
      </c>
      <c r="E37" s="22" t="s">
        <v>64</v>
      </c>
      <c r="F37" s="22">
        <v>70</v>
      </c>
      <c r="G37" s="22" t="s">
        <v>65</v>
      </c>
      <c r="H37" s="22">
        <v>45</v>
      </c>
      <c r="I37" s="22" t="s">
        <v>66</v>
      </c>
      <c r="J37" s="22"/>
      <c r="K37" s="22"/>
      <c r="L37" s="22">
        <v>55</v>
      </c>
      <c r="M37" s="22" t="s">
        <v>65</v>
      </c>
      <c r="N37" s="22">
        <v>76</v>
      </c>
      <c r="O37" s="22" t="s">
        <v>64</v>
      </c>
      <c r="P37" s="22">
        <v>84</v>
      </c>
      <c r="Q37" s="22" t="s">
        <v>63</v>
      </c>
      <c r="R37" s="22">
        <v>326</v>
      </c>
      <c r="S37" s="33">
        <v>65.2</v>
      </c>
    </row>
    <row r="38" spans="1:19" ht="18" customHeight="1">
      <c r="A38" s="32">
        <v>33</v>
      </c>
      <c r="B38" s="21">
        <v>25136670</v>
      </c>
      <c r="C38" s="30" t="s">
        <v>39</v>
      </c>
      <c r="D38" s="22">
        <v>76</v>
      </c>
      <c r="E38" s="22" t="s">
        <v>64</v>
      </c>
      <c r="F38" s="22">
        <v>82</v>
      </c>
      <c r="G38" s="22" t="s">
        <v>63</v>
      </c>
      <c r="H38" s="22"/>
      <c r="I38" s="22"/>
      <c r="J38" s="22">
        <v>46</v>
      </c>
      <c r="K38" s="22" t="s">
        <v>66</v>
      </c>
      <c r="L38" s="22">
        <v>50</v>
      </c>
      <c r="M38" s="22" t="s">
        <v>65</v>
      </c>
      <c r="N38" s="22">
        <v>72</v>
      </c>
      <c r="O38" s="22" t="s">
        <v>65</v>
      </c>
      <c r="P38" s="22">
        <v>87</v>
      </c>
      <c r="Q38" s="22" t="s">
        <v>63</v>
      </c>
      <c r="R38" s="22">
        <v>326</v>
      </c>
      <c r="S38" s="33">
        <v>65.2</v>
      </c>
    </row>
    <row r="39" spans="1:19" ht="18" customHeight="1">
      <c r="A39" s="32">
        <v>34</v>
      </c>
      <c r="B39" s="21">
        <v>25136671</v>
      </c>
      <c r="C39" s="30" t="s">
        <v>40</v>
      </c>
      <c r="D39" s="22">
        <v>87</v>
      </c>
      <c r="E39" s="22" t="s">
        <v>62</v>
      </c>
      <c r="F39" s="22">
        <v>63</v>
      </c>
      <c r="G39" s="22" t="s">
        <v>66</v>
      </c>
      <c r="H39" s="22">
        <v>39</v>
      </c>
      <c r="I39" s="22" t="s">
        <v>73</v>
      </c>
      <c r="J39" s="22"/>
      <c r="K39" s="22"/>
      <c r="L39" s="22">
        <v>60</v>
      </c>
      <c r="M39" s="22" t="s">
        <v>64</v>
      </c>
      <c r="N39" s="22">
        <v>73</v>
      </c>
      <c r="O39" s="22" t="s">
        <v>65</v>
      </c>
      <c r="P39" s="22">
        <v>92</v>
      </c>
      <c r="Q39" s="22" t="s">
        <v>62</v>
      </c>
      <c r="R39" s="22">
        <v>322</v>
      </c>
      <c r="S39" s="33">
        <v>64.400000000000006</v>
      </c>
    </row>
    <row r="40" spans="1:19" ht="18" customHeight="1">
      <c r="A40" s="32">
        <v>35</v>
      </c>
      <c r="B40" s="21">
        <v>25136630</v>
      </c>
      <c r="C40" s="30" t="s">
        <v>1</v>
      </c>
      <c r="D40" s="22">
        <v>83</v>
      </c>
      <c r="E40" s="22" t="s">
        <v>63</v>
      </c>
      <c r="F40" s="22">
        <v>72</v>
      </c>
      <c r="G40" s="22" t="s">
        <v>65</v>
      </c>
      <c r="H40" s="22">
        <v>33</v>
      </c>
      <c r="I40" s="22" t="s">
        <v>74</v>
      </c>
      <c r="J40" s="22"/>
      <c r="K40" s="22"/>
      <c r="L40" s="22">
        <v>42</v>
      </c>
      <c r="M40" s="22" t="s">
        <v>66</v>
      </c>
      <c r="N40" s="22">
        <v>88</v>
      </c>
      <c r="O40" s="22" t="s">
        <v>63</v>
      </c>
      <c r="P40" s="22">
        <v>63</v>
      </c>
      <c r="Q40" s="22" t="s">
        <v>73</v>
      </c>
      <c r="R40" s="22">
        <v>318</v>
      </c>
      <c r="S40" s="33">
        <v>63.6</v>
      </c>
    </row>
    <row r="41" spans="1:19" ht="18" customHeight="1">
      <c r="A41" s="32">
        <v>36</v>
      </c>
      <c r="B41" s="21">
        <v>25136667</v>
      </c>
      <c r="C41" s="30" t="s">
        <v>36</v>
      </c>
      <c r="D41" s="22">
        <v>70</v>
      </c>
      <c r="E41" s="22" t="s">
        <v>65</v>
      </c>
      <c r="F41" s="22">
        <v>51</v>
      </c>
      <c r="G41" s="22" t="s">
        <v>74</v>
      </c>
      <c r="H41" s="22">
        <v>62</v>
      </c>
      <c r="I41" s="22" t="s">
        <v>64</v>
      </c>
      <c r="J41" s="22"/>
      <c r="K41" s="22"/>
      <c r="L41" s="22">
        <v>73</v>
      </c>
      <c r="M41" s="22" t="s">
        <v>63</v>
      </c>
      <c r="N41" s="22">
        <v>62</v>
      </c>
      <c r="O41" s="22" t="s">
        <v>66</v>
      </c>
      <c r="P41" s="22">
        <v>71</v>
      </c>
      <c r="Q41" s="22" t="s">
        <v>65</v>
      </c>
      <c r="R41" s="22">
        <v>318</v>
      </c>
      <c r="S41" s="33">
        <v>63.6</v>
      </c>
    </row>
    <row r="42" spans="1:19" ht="18" customHeight="1">
      <c r="A42" s="32">
        <v>37</v>
      </c>
      <c r="B42" s="21">
        <v>25136641</v>
      </c>
      <c r="C42" s="30" t="s">
        <v>12</v>
      </c>
      <c r="D42" s="22">
        <v>73</v>
      </c>
      <c r="E42" s="22" t="s">
        <v>65</v>
      </c>
      <c r="F42" s="22">
        <v>66</v>
      </c>
      <c r="G42" s="22" t="s">
        <v>66</v>
      </c>
      <c r="H42" s="22">
        <v>33</v>
      </c>
      <c r="I42" s="22" t="s">
        <v>74</v>
      </c>
      <c r="J42" s="22"/>
      <c r="K42" s="22"/>
      <c r="L42" s="22">
        <v>53</v>
      </c>
      <c r="M42" s="22" t="s">
        <v>65</v>
      </c>
      <c r="N42" s="22">
        <v>92</v>
      </c>
      <c r="O42" s="22" t="s">
        <v>62</v>
      </c>
      <c r="P42" s="22">
        <v>67</v>
      </c>
      <c r="Q42" s="22" t="s">
        <v>66</v>
      </c>
      <c r="R42" s="22">
        <v>317</v>
      </c>
      <c r="S42" s="33">
        <v>63.4</v>
      </c>
    </row>
    <row r="43" spans="1:19" ht="18" customHeight="1">
      <c r="A43" s="32">
        <v>38</v>
      </c>
      <c r="B43" s="21">
        <v>25136648</v>
      </c>
      <c r="C43" s="30" t="s">
        <v>9</v>
      </c>
      <c r="D43" s="22">
        <v>91</v>
      </c>
      <c r="E43" s="22" t="s">
        <v>62</v>
      </c>
      <c r="F43" s="22">
        <v>73</v>
      </c>
      <c r="G43" s="22" t="s">
        <v>65</v>
      </c>
      <c r="H43" s="22">
        <v>33</v>
      </c>
      <c r="I43" s="22" t="s">
        <v>74</v>
      </c>
      <c r="J43" s="22"/>
      <c r="K43" s="22"/>
      <c r="L43" s="22">
        <v>39</v>
      </c>
      <c r="M43" s="22" t="s">
        <v>73</v>
      </c>
      <c r="N43" s="22">
        <v>73</v>
      </c>
      <c r="O43" s="22" t="s">
        <v>65</v>
      </c>
      <c r="P43" s="22">
        <v>66</v>
      </c>
      <c r="Q43" s="22" t="s">
        <v>66</v>
      </c>
      <c r="R43" s="22">
        <v>309</v>
      </c>
      <c r="S43" s="33">
        <v>61.8</v>
      </c>
    </row>
    <row r="44" spans="1:19" ht="18" customHeight="1">
      <c r="A44" s="32">
        <v>39</v>
      </c>
      <c r="B44" s="21">
        <v>25136632</v>
      </c>
      <c r="C44" s="30" t="s">
        <v>3</v>
      </c>
      <c r="D44" s="22">
        <v>65</v>
      </c>
      <c r="E44" s="22" t="s">
        <v>66</v>
      </c>
      <c r="F44" s="22">
        <v>74</v>
      </c>
      <c r="G44" s="22" t="s">
        <v>64</v>
      </c>
      <c r="H44" s="22">
        <v>47</v>
      </c>
      <c r="I44" s="22" t="s">
        <v>66</v>
      </c>
      <c r="J44" s="22"/>
      <c r="K44" s="22"/>
      <c r="L44" s="22">
        <v>42</v>
      </c>
      <c r="M44" s="22" t="s">
        <v>66</v>
      </c>
      <c r="N44" s="22">
        <v>78</v>
      </c>
      <c r="O44" s="22" t="s">
        <v>64</v>
      </c>
      <c r="P44" s="22">
        <v>65</v>
      </c>
      <c r="Q44" s="22" t="s">
        <v>66</v>
      </c>
      <c r="R44" s="22">
        <v>306</v>
      </c>
      <c r="S44" s="33">
        <v>61.2</v>
      </c>
    </row>
    <row r="45" spans="1:19" ht="18" customHeight="1">
      <c r="A45" s="32">
        <v>40</v>
      </c>
      <c r="B45" s="21">
        <v>25136669</v>
      </c>
      <c r="C45" s="30" t="s">
        <v>38</v>
      </c>
      <c r="D45" s="22">
        <v>73</v>
      </c>
      <c r="E45" s="22" t="s">
        <v>65</v>
      </c>
      <c r="F45" s="22">
        <v>79</v>
      </c>
      <c r="G45" s="22" t="s">
        <v>64</v>
      </c>
      <c r="H45" s="22"/>
      <c r="I45" s="22"/>
      <c r="J45" s="22">
        <v>47</v>
      </c>
      <c r="K45" s="22" t="s">
        <v>66</v>
      </c>
      <c r="L45" s="22">
        <v>40</v>
      </c>
      <c r="M45" s="22" t="s">
        <v>73</v>
      </c>
      <c r="N45" s="22">
        <v>67</v>
      </c>
      <c r="O45" s="22" t="s">
        <v>65</v>
      </c>
      <c r="P45" s="22">
        <v>71</v>
      </c>
      <c r="Q45" s="22" t="s">
        <v>65</v>
      </c>
      <c r="R45" s="22">
        <v>306</v>
      </c>
      <c r="S45" s="33">
        <v>61.2</v>
      </c>
    </row>
    <row r="46" spans="1:19" ht="18" customHeight="1" thickBot="1">
      <c r="A46" s="34">
        <v>41</v>
      </c>
      <c r="B46" s="35">
        <v>25136681</v>
      </c>
      <c r="C46" s="36" t="s">
        <v>50</v>
      </c>
      <c r="D46" s="37">
        <v>70</v>
      </c>
      <c r="E46" s="37" t="s">
        <v>65</v>
      </c>
      <c r="F46" s="37">
        <v>70</v>
      </c>
      <c r="G46" s="37" t="s">
        <v>65</v>
      </c>
      <c r="H46" s="37"/>
      <c r="I46" s="37"/>
      <c r="J46" s="37">
        <v>50</v>
      </c>
      <c r="K46" s="37" t="s">
        <v>66</v>
      </c>
      <c r="L46" s="37">
        <v>44</v>
      </c>
      <c r="M46" s="37" t="s">
        <v>66</v>
      </c>
      <c r="N46" s="37">
        <v>67</v>
      </c>
      <c r="O46" s="37" t="s">
        <v>65</v>
      </c>
      <c r="P46" s="37">
        <v>65</v>
      </c>
      <c r="Q46" s="37" t="s">
        <v>66</v>
      </c>
      <c r="R46" s="37">
        <v>301</v>
      </c>
      <c r="S46" s="38">
        <v>60.2</v>
      </c>
    </row>
  </sheetData>
  <mergeCells count="15">
    <mergeCell ref="A1:S1"/>
    <mergeCell ref="A2:S2"/>
    <mergeCell ref="A3:S3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A4:A5"/>
    <mergeCell ref="B4:B5"/>
    <mergeCell ref="C4:C5"/>
  </mergeCells>
  <pageMargins left="0.7" right="0.7" top="0.28000000000000003" bottom="0.21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0" zoomScaleNormal="80" workbookViewId="0">
      <selection activeCell="C8" sqref="C8"/>
    </sheetView>
  </sheetViews>
  <sheetFormatPr defaultRowHeight="15"/>
  <cols>
    <col min="1" max="1" width="6.5703125" style="10" bestFit="1" customWidth="1"/>
    <col min="2" max="2" width="12.7109375" style="9" bestFit="1" customWidth="1"/>
    <col min="3" max="3" width="32.28515625" bestFit="1" customWidth="1"/>
    <col min="4" max="18" width="9.85546875" customWidth="1"/>
    <col min="19" max="19" width="11.28515625" customWidth="1"/>
  </cols>
  <sheetData>
    <row r="1" spans="1:19" ht="18.75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8.75">
      <c r="A2" s="164" t="s">
        <v>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21.75" thickBot="1">
      <c r="A3" s="165" t="s">
        <v>83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s="28" customFormat="1" ht="20.25" customHeight="1">
      <c r="A4" s="172" t="s">
        <v>54</v>
      </c>
      <c r="B4" s="174" t="s">
        <v>55</v>
      </c>
      <c r="C4" s="174" t="s">
        <v>56</v>
      </c>
      <c r="D4" s="176" t="s">
        <v>75</v>
      </c>
      <c r="E4" s="176"/>
      <c r="F4" s="176" t="s">
        <v>76</v>
      </c>
      <c r="G4" s="176"/>
      <c r="H4" s="176" t="s">
        <v>77</v>
      </c>
      <c r="I4" s="176"/>
      <c r="J4" s="176" t="s">
        <v>78</v>
      </c>
      <c r="K4" s="176"/>
      <c r="L4" s="176" t="s">
        <v>79</v>
      </c>
      <c r="M4" s="176"/>
      <c r="N4" s="176" t="s">
        <v>80</v>
      </c>
      <c r="O4" s="176"/>
      <c r="P4" s="176" t="s">
        <v>85</v>
      </c>
      <c r="Q4" s="176"/>
      <c r="R4" s="177" t="s">
        <v>71</v>
      </c>
      <c r="S4" s="179" t="s">
        <v>72</v>
      </c>
    </row>
    <row r="5" spans="1:19" s="28" customFormat="1" ht="21" customHeight="1" thickBot="1">
      <c r="A5" s="173"/>
      <c r="B5" s="175"/>
      <c r="C5" s="175"/>
      <c r="D5" s="49" t="s">
        <v>59</v>
      </c>
      <c r="E5" s="49" t="s">
        <v>60</v>
      </c>
      <c r="F5" s="49" t="s">
        <v>59</v>
      </c>
      <c r="G5" s="49" t="s">
        <v>60</v>
      </c>
      <c r="H5" s="49" t="s">
        <v>59</v>
      </c>
      <c r="I5" s="49" t="s">
        <v>60</v>
      </c>
      <c r="J5" s="49" t="s">
        <v>59</v>
      </c>
      <c r="K5" s="49" t="s">
        <v>60</v>
      </c>
      <c r="L5" s="49" t="s">
        <v>59</v>
      </c>
      <c r="M5" s="49" t="s">
        <v>60</v>
      </c>
      <c r="N5" s="49" t="s">
        <v>59</v>
      </c>
      <c r="O5" s="49" t="s">
        <v>60</v>
      </c>
      <c r="P5" s="49" t="s">
        <v>59</v>
      </c>
      <c r="Q5" s="49" t="s">
        <v>60</v>
      </c>
      <c r="R5" s="178"/>
      <c r="S5" s="180"/>
    </row>
    <row r="6" spans="1:19" s="5" customFormat="1" ht="27.75" customHeight="1">
      <c r="A6" s="50">
        <v>1</v>
      </c>
      <c r="B6" s="24">
        <v>25136658</v>
      </c>
      <c r="C6" s="51" t="s">
        <v>27</v>
      </c>
      <c r="D6" s="24">
        <v>71</v>
      </c>
      <c r="E6" s="24" t="s">
        <v>65</v>
      </c>
      <c r="F6" s="24">
        <v>80</v>
      </c>
      <c r="G6" s="24" t="s">
        <v>63</v>
      </c>
      <c r="H6" s="24"/>
      <c r="I6" s="24"/>
      <c r="J6" s="24">
        <v>33</v>
      </c>
      <c r="K6" s="24" t="s">
        <v>74</v>
      </c>
      <c r="L6" s="24">
        <v>43</v>
      </c>
      <c r="M6" s="24" t="s">
        <v>66</v>
      </c>
      <c r="N6" s="24">
        <v>71</v>
      </c>
      <c r="O6" s="24" t="s">
        <v>65</v>
      </c>
      <c r="P6" s="24">
        <v>68</v>
      </c>
      <c r="Q6" s="24" t="s">
        <v>66</v>
      </c>
      <c r="R6" s="24">
        <v>298</v>
      </c>
      <c r="S6" s="46">
        <v>59.6</v>
      </c>
    </row>
    <row r="7" spans="1:19" s="5" customFormat="1" ht="27.75" customHeight="1">
      <c r="A7" s="39">
        <v>2</v>
      </c>
      <c r="B7" s="27">
        <v>25136647</v>
      </c>
      <c r="C7" s="29" t="s">
        <v>18</v>
      </c>
      <c r="D7" s="27">
        <v>67</v>
      </c>
      <c r="E7" s="27" t="s">
        <v>66</v>
      </c>
      <c r="F7" s="27">
        <v>69</v>
      </c>
      <c r="G7" s="27" t="s">
        <v>65</v>
      </c>
      <c r="H7" s="27"/>
      <c r="I7" s="27"/>
      <c r="J7" s="27">
        <v>33</v>
      </c>
      <c r="K7" s="27" t="s">
        <v>74</v>
      </c>
      <c r="L7" s="27">
        <v>38</v>
      </c>
      <c r="M7" s="27" t="s">
        <v>73</v>
      </c>
      <c r="N7" s="27">
        <v>80</v>
      </c>
      <c r="O7" s="27" t="s">
        <v>64</v>
      </c>
      <c r="P7" s="27">
        <v>68</v>
      </c>
      <c r="Q7" s="27" t="s">
        <v>66</v>
      </c>
      <c r="R7" s="27">
        <v>287</v>
      </c>
      <c r="S7" s="40">
        <v>57.4</v>
      </c>
    </row>
    <row r="8" spans="1:19" s="5" customFormat="1" ht="27.75" customHeight="1" thickBot="1">
      <c r="A8" s="41">
        <v>3</v>
      </c>
      <c r="B8" s="42">
        <v>25136644</v>
      </c>
      <c r="C8" s="43" t="s">
        <v>15</v>
      </c>
      <c r="D8" s="42">
        <v>59</v>
      </c>
      <c r="E8" s="42" t="s">
        <v>73</v>
      </c>
      <c r="F8" s="42">
        <v>57</v>
      </c>
      <c r="G8" s="42" t="s">
        <v>73</v>
      </c>
      <c r="H8" s="42">
        <v>33</v>
      </c>
      <c r="I8" s="42" t="s">
        <v>74</v>
      </c>
      <c r="J8" s="42"/>
      <c r="K8" s="42"/>
      <c r="L8" s="42">
        <v>39</v>
      </c>
      <c r="M8" s="42" t="s">
        <v>73</v>
      </c>
      <c r="N8" s="42">
        <v>87</v>
      </c>
      <c r="O8" s="42" t="s">
        <v>63</v>
      </c>
      <c r="P8" s="42">
        <v>65</v>
      </c>
      <c r="Q8" s="42" t="s">
        <v>66</v>
      </c>
      <c r="R8" s="42">
        <v>275</v>
      </c>
      <c r="S8" s="44">
        <v>55</v>
      </c>
    </row>
    <row r="9" spans="1:19" ht="15.75">
      <c r="A9" s="7"/>
      <c r="B9" s="7"/>
      <c r="C9" s="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</row>
    <row r="10" spans="1:19" ht="15.75">
      <c r="A10" s="7"/>
      <c r="B10" s="7"/>
      <c r="C10" s="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</row>
    <row r="11" spans="1:19" ht="15.75">
      <c r="A11" s="7"/>
      <c r="B11" s="7"/>
      <c r="C11" s="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</row>
    <row r="12" spans="1:19" ht="18.75">
      <c r="A12" s="163" t="s">
        <v>57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ht="18.75">
      <c r="A13" s="164" t="s">
        <v>81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21.75" thickBot="1">
      <c r="A14" s="165" t="s">
        <v>84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s="28" customFormat="1" ht="18.75" customHeight="1">
      <c r="A15" s="172" t="s">
        <v>54</v>
      </c>
      <c r="B15" s="174" t="s">
        <v>55</v>
      </c>
      <c r="C15" s="174" t="s">
        <v>56</v>
      </c>
      <c r="D15" s="176" t="s">
        <v>75</v>
      </c>
      <c r="E15" s="176"/>
      <c r="F15" s="176" t="s">
        <v>76</v>
      </c>
      <c r="G15" s="176"/>
      <c r="H15" s="176" t="s">
        <v>77</v>
      </c>
      <c r="I15" s="176"/>
      <c r="J15" s="176" t="s">
        <v>78</v>
      </c>
      <c r="K15" s="176"/>
      <c r="L15" s="176" t="s">
        <v>79</v>
      </c>
      <c r="M15" s="176"/>
      <c r="N15" s="176" t="s">
        <v>80</v>
      </c>
      <c r="O15" s="176"/>
      <c r="P15" s="176" t="s">
        <v>85</v>
      </c>
      <c r="Q15" s="176"/>
      <c r="R15" s="177" t="s">
        <v>71</v>
      </c>
      <c r="S15" s="179" t="s">
        <v>72</v>
      </c>
    </row>
    <row r="16" spans="1:19" s="28" customFormat="1" ht="24.75" customHeight="1" thickBot="1">
      <c r="A16" s="173"/>
      <c r="B16" s="175"/>
      <c r="C16" s="175"/>
      <c r="D16" s="49" t="s">
        <v>59</v>
      </c>
      <c r="E16" s="49" t="s">
        <v>60</v>
      </c>
      <c r="F16" s="49" t="s">
        <v>59</v>
      </c>
      <c r="G16" s="49" t="s">
        <v>60</v>
      </c>
      <c r="H16" s="49" t="s">
        <v>59</v>
      </c>
      <c r="I16" s="49" t="s">
        <v>60</v>
      </c>
      <c r="J16" s="49" t="s">
        <v>59</v>
      </c>
      <c r="K16" s="49" t="s">
        <v>60</v>
      </c>
      <c r="L16" s="49" t="s">
        <v>59</v>
      </c>
      <c r="M16" s="49" t="s">
        <v>60</v>
      </c>
      <c r="N16" s="49" t="s">
        <v>59</v>
      </c>
      <c r="O16" s="49" t="s">
        <v>60</v>
      </c>
      <c r="P16" s="49" t="s">
        <v>59</v>
      </c>
      <c r="Q16" s="49" t="s">
        <v>60</v>
      </c>
      <c r="R16" s="178"/>
      <c r="S16" s="180"/>
    </row>
    <row r="17" spans="1:19" s="25" customFormat="1" ht="24" customHeight="1">
      <c r="A17" s="45">
        <v>1</v>
      </c>
      <c r="B17" s="23">
        <v>25136672</v>
      </c>
      <c r="C17" s="23" t="s">
        <v>41</v>
      </c>
      <c r="D17" s="24">
        <v>69</v>
      </c>
      <c r="E17" s="24" t="s">
        <v>65</v>
      </c>
      <c r="F17" s="24">
        <v>61</v>
      </c>
      <c r="G17" s="24" t="s">
        <v>66</v>
      </c>
      <c r="H17" s="24"/>
      <c r="I17" s="24"/>
      <c r="J17" s="24">
        <v>34</v>
      </c>
      <c r="K17" s="24" t="s">
        <v>74</v>
      </c>
      <c r="L17" s="24">
        <v>49</v>
      </c>
      <c r="M17" s="24" t="s">
        <v>65</v>
      </c>
      <c r="N17" s="24">
        <v>60</v>
      </c>
      <c r="O17" s="24" t="s">
        <v>66</v>
      </c>
      <c r="P17" s="24">
        <v>64</v>
      </c>
      <c r="Q17" s="24" t="s">
        <v>73</v>
      </c>
      <c r="R17" s="24">
        <v>273</v>
      </c>
      <c r="S17" s="46">
        <v>54.6</v>
      </c>
    </row>
    <row r="18" spans="1:19" s="25" customFormat="1" ht="24" customHeight="1">
      <c r="A18" s="45">
        <v>2</v>
      </c>
      <c r="B18" s="26">
        <v>25136657</v>
      </c>
      <c r="C18" s="26" t="s">
        <v>26</v>
      </c>
      <c r="D18" s="27">
        <v>73</v>
      </c>
      <c r="E18" s="27" t="s">
        <v>65</v>
      </c>
      <c r="F18" s="27">
        <v>55</v>
      </c>
      <c r="G18" s="27" t="s">
        <v>73</v>
      </c>
      <c r="H18" s="27"/>
      <c r="I18" s="27"/>
      <c r="J18" s="27">
        <v>33</v>
      </c>
      <c r="K18" s="27" t="s">
        <v>74</v>
      </c>
      <c r="L18" s="27">
        <v>39</v>
      </c>
      <c r="M18" s="27" t="s">
        <v>73</v>
      </c>
      <c r="N18" s="27">
        <v>72</v>
      </c>
      <c r="O18" s="27" t="s">
        <v>65</v>
      </c>
      <c r="P18" s="27">
        <v>55</v>
      </c>
      <c r="Q18" s="27" t="s">
        <v>74</v>
      </c>
      <c r="R18" s="27">
        <v>272</v>
      </c>
      <c r="S18" s="40">
        <v>54.4</v>
      </c>
    </row>
    <row r="19" spans="1:19" s="25" customFormat="1" ht="24" customHeight="1">
      <c r="A19" s="45">
        <v>3</v>
      </c>
      <c r="B19" s="26">
        <v>25136631</v>
      </c>
      <c r="C19" s="26" t="s">
        <v>2</v>
      </c>
      <c r="D19" s="27">
        <v>61</v>
      </c>
      <c r="E19" s="27" t="s">
        <v>66</v>
      </c>
      <c r="F19" s="27">
        <v>72</v>
      </c>
      <c r="G19" s="27" t="s">
        <v>65</v>
      </c>
      <c r="H19" s="27"/>
      <c r="I19" s="27"/>
      <c r="J19" s="27">
        <v>33</v>
      </c>
      <c r="K19" s="27" t="s">
        <v>74</v>
      </c>
      <c r="L19" s="27">
        <v>49</v>
      </c>
      <c r="M19" s="27" t="s">
        <v>65</v>
      </c>
      <c r="N19" s="27">
        <v>55</v>
      </c>
      <c r="O19" s="27" t="s">
        <v>73</v>
      </c>
      <c r="P19" s="27">
        <v>64</v>
      </c>
      <c r="Q19" s="27" t="s">
        <v>73</v>
      </c>
      <c r="R19" s="27">
        <v>270</v>
      </c>
      <c r="S19" s="40">
        <v>54</v>
      </c>
    </row>
    <row r="20" spans="1:19" s="25" customFormat="1" ht="24" customHeight="1">
      <c r="A20" s="45">
        <v>4</v>
      </c>
      <c r="B20" s="26">
        <v>25136680</v>
      </c>
      <c r="C20" s="26" t="s">
        <v>49</v>
      </c>
      <c r="D20" s="27">
        <v>63</v>
      </c>
      <c r="E20" s="27" t="s">
        <v>66</v>
      </c>
      <c r="F20" s="27">
        <v>61</v>
      </c>
      <c r="G20" s="27" t="s">
        <v>66</v>
      </c>
      <c r="H20" s="27"/>
      <c r="I20" s="27"/>
      <c r="J20" s="27">
        <v>46</v>
      </c>
      <c r="K20" s="27" t="s">
        <v>66</v>
      </c>
      <c r="L20" s="27">
        <v>37</v>
      </c>
      <c r="M20" s="27" t="s">
        <v>73</v>
      </c>
      <c r="N20" s="27">
        <v>61</v>
      </c>
      <c r="O20" s="27" t="s">
        <v>66</v>
      </c>
      <c r="P20" s="27">
        <v>71</v>
      </c>
      <c r="Q20" s="27" t="s">
        <v>65</v>
      </c>
      <c r="R20" s="27">
        <v>268</v>
      </c>
      <c r="S20" s="40">
        <v>53.6</v>
      </c>
    </row>
    <row r="21" spans="1:19" s="25" customFormat="1" ht="24" customHeight="1">
      <c r="A21" s="45">
        <v>5</v>
      </c>
      <c r="B21" s="26">
        <v>25136682</v>
      </c>
      <c r="C21" s="26" t="s">
        <v>51</v>
      </c>
      <c r="D21" s="27">
        <v>62</v>
      </c>
      <c r="E21" s="27" t="s">
        <v>66</v>
      </c>
      <c r="F21" s="27">
        <v>60</v>
      </c>
      <c r="G21" s="27" t="s">
        <v>73</v>
      </c>
      <c r="H21" s="27"/>
      <c r="I21" s="27"/>
      <c r="J21" s="27">
        <v>33</v>
      </c>
      <c r="K21" s="27" t="s">
        <v>74</v>
      </c>
      <c r="L21" s="27">
        <v>45</v>
      </c>
      <c r="M21" s="27" t="s">
        <v>66</v>
      </c>
      <c r="N21" s="27">
        <v>61</v>
      </c>
      <c r="O21" s="27" t="s">
        <v>66</v>
      </c>
      <c r="P21" s="27">
        <v>63</v>
      </c>
      <c r="Q21" s="27" t="s">
        <v>73</v>
      </c>
      <c r="R21" s="27">
        <v>261</v>
      </c>
      <c r="S21" s="40">
        <v>52.2</v>
      </c>
    </row>
    <row r="22" spans="1:19" s="25" customFormat="1" ht="24" customHeight="1">
      <c r="A22" s="45">
        <v>6</v>
      </c>
      <c r="B22" s="26">
        <v>25136635</v>
      </c>
      <c r="C22" s="26" t="s">
        <v>6</v>
      </c>
      <c r="D22" s="27">
        <v>62</v>
      </c>
      <c r="E22" s="27" t="s">
        <v>66</v>
      </c>
      <c r="F22" s="27">
        <v>62</v>
      </c>
      <c r="G22" s="27" t="s">
        <v>66</v>
      </c>
      <c r="H22" s="27"/>
      <c r="I22" s="27"/>
      <c r="J22" s="27">
        <v>23</v>
      </c>
      <c r="K22" s="27" t="s">
        <v>67</v>
      </c>
      <c r="L22" s="27">
        <v>42</v>
      </c>
      <c r="M22" s="27" t="s">
        <v>66</v>
      </c>
      <c r="N22" s="27">
        <v>71</v>
      </c>
      <c r="O22" s="27" t="s">
        <v>65</v>
      </c>
      <c r="P22" s="27">
        <v>63</v>
      </c>
      <c r="Q22" s="27" t="s">
        <v>73</v>
      </c>
      <c r="R22" s="27">
        <v>260</v>
      </c>
      <c r="S22" s="40">
        <v>52</v>
      </c>
    </row>
    <row r="23" spans="1:19" s="25" customFormat="1" ht="24" customHeight="1">
      <c r="A23" s="45">
        <v>7</v>
      </c>
      <c r="B23" s="26">
        <v>25136656</v>
      </c>
      <c r="C23" s="26" t="s">
        <v>25</v>
      </c>
      <c r="D23" s="27">
        <v>68</v>
      </c>
      <c r="E23" s="27" t="s">
        <v>66</v>
      </c>
      <c r="F23" s="27">
        <v>55</v>
      </c>
      <c r="G23" s="27" t="s">
        <v>73</v>
      </c>
      <c r="H23" s="27">
        <v>33</v>
      </c>
      <c r="I23" s="27" t="s">
        <v>74</v>
      </c>
      <c r="J23" s="27"/>
      <c r="K23" s="27"/>
      <c r="L23" s="27">
        <v>47</v>
      </c>
      <c r="M23" s="27" t="s">
        <v>66</v>
      </c>
      <c r="N23" s="27">
        <v>50</v>
      </c>
      <c r="O23" s="27" t="s">
        <v>73</v>
      </c>
      <c r="P23" s="27">
        <v>64</v>
      </c>
      <c r="Q23" s="27" t="s">
        <v>73</v>
      </c>
      <c r="R23" s="27">
        <v>253</v>
      </c>
      <c r="S23" s="40">
        <v>50.6</v>
      </c>
    </row>
    <row r="24" spans="1:19" s="25" customFormat="1" ht="24" customHeight="1">
      <c r="A24" s="45">
        <v>8</v>
      </c>
      <c r="B24" s="26">
        <v>25136684</v>
      </c>
      <c r="C24" s="26" t="s">
        <v>53</v>
      </c>
      <c r="D24" s="27">
        <v>47</v>
      </c>
      <c r="E24" s="27" t="s">
        <v>74</v>
      </c>
      <c r="F24" s="27">
        <v>61</v>
      </c>
      <c r="G24" s="27" t="s">
        <v>66</v>
      </c>
      <c r="H24" s="27"/>
      <c r="I24" s="27"/>
      <c r="J24" s="27">
        <v>36</v>
      </c>
      <c r="K24" s="27" t="s">
        <v>73</v>
      </c>
      <c r="L24" s="27">
        <v>42</v>
      </c>
      <c r="M24" s="27" t="s">
        <v>66</v>
      </c>
      <c r="N24" s="27">
        <v>54</v>
      </c>
      <c r="O24" s="27" t="s">
        <v>73</v>
      </c>
      <c r="P24" s="27">
        <v>55</v>
      </c>
      <c r="Q24" s="27" t="s">
        <v>74</v>
      </c>
      <c r="R24" s="27">
        <v>240</v>
      </c>
      <c r="S24" s="40">
        <v>48</v>
      </c>
    </row>
    <row r="25" spans="1:19" s="25" customFormat="1" ht="24" customHeight="1">
      <c r="A25" s="45">
        <v>9</v>
      </c>
      <c r="B25" s="26">
        <v>25136655</v>
      </c>
      <c r="C25" s="26" t="s">
        <v>24</v>
      </c>
      <c r="D25" s="27">
        <v>68</v>
      </c>
      <c r="E25" s="27" t="s">
        <v>66</v>
      </c>
      <c r="F25" s="27">
        <v>56</v>
      </c>
      <c r="G25" s="27" t="s">
        <v>73</v>
      </c>
      <c r="H25" s="27"/>
      <c r="I25" s="27"/>
      <c r="J25" s="27">
        <v>25</v>
      </c>
      <c r="K25" s="27" t="s">
        <v>67</v>
      </c>
      <c r="L25" s="27">
        <v>34</v>
      </c>
      <c r="M25" s="27" t="s">
        <v>74</v>
      </c>
      <c r="N25" s="27">
        <v>56</v>
      </c>
      <c r="O25" s="27" t="s">
        <v>73</v>
      </c>
      <c r="P25" s="27">
        <v>55</v>
      </c>
      <c r="Q25" s="27" t="s">
        <v>74</v>
      </c>
      <c r="R25" s="27">
        <v>239</v>
      </c>
      <c r="S25" s="40">
        <v>47.8</v>
      </c>
    </row>
    <row r="26" spans="1:19" s="25" customFormat="1" ht="24" customHeight="1">
      <c r="A26" s="45">
        <v>10</v>
      </c>
      <c r="B26" s="26">
        <v>25136654</v>
      </c>
      <c r="C26" s="26" t="s">
        <v>23</v>
      </c>
      <c r="D26" s="27">
        <v>71</v>
      </c>
      <c r="E26" s="27" t="s">
        <v>65</v>
      </c>
      <c r="F26" s="27">
        <v>63</v>
      </c>
      <c r="G26" s="27" t="s">
        <v>66</v>
      </c>
      <c r="H26" s="27"/>
      <c r="I26" s="27"/>
      <c r="J26" s="27">
        <v>21</v>
      </c>
      <c r="K26" s="27" t="s">
        <v>67</v>
      </c>
      <c r="L26" s="27">
        <v>35</v>
      </c>
      <c r="M26" s="27" t="s">
        <v>73</v>
      </c>
      <c r="N26" s="27">
        <v>48</v>
      </c>
      <c r="O26" s="27" t="s">
        <v>74</v>
      </c>
      <c r="P26" s="27">
        <v>51</v>
      </c>
      <c r="Q26" s="27" t="s">
        <v>74</v>
      </c>
      <c r="R26" s="27">
        <v>238</v>
      </c>
      <c r="S26" s="40">
        <v>47.6</v>
      </c>
    </row>
    <row r="27" spans="1:19" s="25" customFormat="1" ht="24" customHeight="1">
      <c r="A27" s="45">
        <v>11</v>
      </c>
      <c r="B27" s="26">
        <v>25136683</v>
      </c>
      <c r="C27" s="26" t="s">
        <v>52</v>
      </c>
      <c r="D27" s="27">
        <v>68</v>
      </c>
      <c r="E27" s="27" t="s">
        <v>66</v>
      </c>
      <c r="F27" s="27">
        <v>53</v>
      </c>
      <c r="G27" s="27" t="s">
        <v>73</v>
      </c>
      <c r="H27" s="27"/>
      <c r="I27" s="27"/>
      <c r="J27" s="27">
        <v>34</v>
      </c>
      <c r="K27" s="27" t="s">
        <v>74</v>
      </c>
      <c r="L27" s="27">
        <v>33</v>
      </c>
      <c r="M27" s="27" t="s">
        <v>74</v>
      </c>
      <c r="N27" s="27">
        <v>50</v>
      </c>
      <c r="O27" s="27" t="s">
        <v>73</v>
      </c>
      <c r="P27" s="27">
        <v>55</v>
      </c>
      <c r="Q27" s="27" t="s">
        <v>74</v>
      </c>
      <c r="R27" s="27">
        <v>238</v>
      </c>
      <c r="S27" s="40">
        <v>47.6</v>
      </c>
    </row>
    <row r="28" spans="1:19" s="25" customFormat="1" ht="24" customHeight="1" thickBot="1">
      <c r="A28" s="47">
        <v>12</v>
      </c>
      <c r="B28" s="48">
        <v>25136664</v>
      </c>
      <c r="C28" s="48" t="s">
        <v>33</v>
      </c>
      <c r="D28" s="42">
        <v>58</v>
      </c>
      <c r="E28" s="42" t="s">
        <v>73</v>
      </c>
      <c r="F28" s="42">
        <v>50</v>
      </c>
      <c r="G28" s="42" t="s">
        <v>74</v>
      </c>
      <c r="H28" s="42">
        <v>33</v>
      </c>
      <c r="I28" s="42" t="s">
        <v>74</v>
      </c>
      <c r="J28" s="42"/>
      <c r="K28" s="42"/>
      <c r="L28" s="42">
        <v>45</v>
      </c>
      <c r="M28" s="42" t="s">
        <v>66</v>
      </c>
      <c r="N28" s="42">
        <v>46</v>
      </c>
      <c r="O28" s="42" t="s">
        <v>74</v>
      </c>
      <c r="P28" s="42">
        <v>51</v>
      </c>
      <c r="Q28" s="42" t="s">
        <v>74</v>
      </c>
      <c r="R28" s="42">
        <v>232</v>
      </c>
      <c r="S28" s="44">
        <v>46.4</v>
      </c>
    </row>
  </sheetData>
  <mergeCells count="30">
    <mergeCell ref="A1:S1"/>
    <mergeCell ref="A2:S2"/>
    <mergeCell ref="A3:S3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A4:A5"/>
    <mergeCell ref="B4:B5"/>
    <mergeCell ref="C4:C5"/>
    <mergeCell ref="A12:S12"/>
    <mergeCell ref="A13:S13"/>
    <mergeCell ref="A14:S14"/>
    <mergeCell ref="P15:Q15"/>
    <mergeCell ref="R15:R16"/>
    <mergeCell ref="S15:S16"/>
    <mergeCell ref="C15:C16"/>
    <mergeCell ref="B15:B16"/>
    <mergeCell ref="D15:E15"/>
    <mergeCell ref="F15:G15"/>
    <mergeCell ref="H15:I15"/>
    <mergeCell ref="J15:K15"/>
    <mergeCell ref="L15:M15"/>
    <mergeCell ref="A15:A16"/>
    <mergeCell ref="N15:O15"/>
  </mergeCells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workbookViewId="0">
      <selection activeCell="K14" sqref="K14"/>
    </sheetView>
  </sheetViews>
  <sheetFormatPr defaultRowHeight="15"/>
  <cols>
    <col min="3" max="3" width="21" customWidth="1"/>
  </cols>
  <sheetData>
    <row r="1" spans="1:20">
      <c r="A1">
        <v>56</v>
      </c>
      <c r="B1">
        <v>25136664</v>
      </c>
      <c r="C1" t="s">
        <v>33</v>
      </c>
      <c r="E1">
        <v>58</v>
      </c>
      <c r="F1" t="s">
        <v>73</v>
      </c>
      <c r="G1">
        <v>50</v>
      </c>
      <c r="H1" t="s">
        <v>74</v>
      </c>
      <c r="I1">
        <v>33</v>
      </c>
      <c r="J1" t="s">
        <v>74</v>
      </c>
      <c r="M1">
        <v>45</v>
      </c>
      <c r="N1" t="s">
        <v>66</v>
      </c>
      <c r="O1">
        <v>46</v>
      </c>
      <c r="P1" t="s">
        <v>74</v>
      </c>
      <c r="Q1">
        <v>51</v>
      </c>
      <c r="R1" t="s">
        <v>74</v>
      </c>
      <c r="S1">
        <v>232</v>
      </c>
      <c r="T1">
        <v>46.4</v>
      </c>
    </row>
    <row r="2" spans="1:20">
      <c r="A2">
        <v>54</v>
      </c>
      <c r="B2">
        <v>25136654</v>
      </c>
      <c r="C2" t="s">
        <v>23</v>
      </c>
      <c r="E2">
        <v>71</v>
      </c>
      <c r="F2" t="s">
        <v>65</v>
      </c>
      <c r="G2">
        <v>63</v>
      </c>
      <c r="H2" t="s">
        <v>66</v>
      </c>
      <c r="K2">
        <v>21</v>
      </c>
      <c r="L2" t="s">
        <v>67</v>
      </c>
      <c r="M2">
        <v>35</v>
      </c>
      <c r="N2" t="s">
        <v>73</v>
      </c>
      <c r="O2">
        <v>48</v>
      </c>
      <c r="P2" t="s">
        <v>74</v>
      </c>
      <c r="Q2">
        <v>51</v>
      </c>
      <c r="R2" t="s">
        <v>74</v>
      </c>
      <c r="S2">
        <v>238</v>
      </c>
      <c r="T2">
        <v>47.6</v>
      </c>
    </row>
    <row r="3" spans="1:20">
      <c r="A3">
        <v>55</v>
      </c>
      <c r="B3">
        <v>25136683</v>
      </c>
      <c r="C3" t="s">
        <v>52</v>
      </c>
      <c r="E3">
        <v>68</v>
      </c>
      <c r="F3" t="s">
        <v>66</v>
      </c>
      <c r="G3">
        <v>53</v>
      </c>
      <c r="H3" t="s">
        <v>73</v>
      </c>
      <c r="K3">
        <v>34</v>
      </c>
      <c r="L3" t="s">
        <v>74</v>
      </c>
      <c r="M3">
        <v>33</v>
      </c>
      <c r="N3" t="s">
        <v>74</v>
      </c>
      <c r="O3">
        <v>50</v>
      </c>
      <c r="P3" t="s">
        <v>73</v>
      </c>
      <c r="Q3">
        <v>55</v>
      </c>
      <c r="R3" t="s">
        <v>74</v>
      </c>
      <c r="S3">
        <v>238</v>
      </c>
      <c r="T3">
        <v>47.6</v>
      </c>
    </row>
    <row r="4" spans="1:20">
      <c r="A4">
        <v>53</v>
      </c>
      <c r="B4">
        <v>25136655</v>
      </c>
      <c r="C4" t="s">
        <v>24</v>
      </c>
      <c r="E4">
        <v>68</v>
      </c>
      <c r="F4" t="s">
        <v>66</v>
      </c>
      <c r="G4">
        <v>56</v>
      </c>
      <c r="H4" t="s">
        <v>73</v>
      </c>
      <c r="K4">
        <v>25</v>
      </c>
      <c r="L4" t="s">
        <v>67</v>
      </c>
      <c r="M4">
        <v>34</v>
      </c>
      <c r="N4" t="s">
        <v>74</v>
      </c>
      <c r="O4">
        <v>56</v>
      </c>
      <c r="P4" t="s">
        <v>73</v>
      </c>
      <c r="Q4">
        <v>55</v>
      </c>
      <c r="R4" t="s">
        <v>74</v>
      </c>
      <c r="S4">
        <v>239</v>
      </c>
      <c r="T4">
        <v>47.8</v>
      </c>
    </row>
    <row r="5" spans="1:20">
      <c r="A5">
        <v>52</v>
      </c>
      <c r="B5">
        <v>25136684</v>
      </c>
      <c r="C5" t="s">
        <v>53</v>
      </c>
      <c r="D5" t="s">
        <v>87</v>
      </c>
      <c r="E5">
        <v>47</v>
      </c>
      <c r="F5" t="s">
        <v>74</v>
      </c>
      <c r="G5">
        <v>61</v>
      </c>
      <c r="H5" t="s">
        <v>66</v>
      </c>
      <c r="K5">
        <v>36</v>
      </c>
      <c r="L5" t="s">
        <v>73</v>
      </c>
      <c r="M5">
        <v>42</v>
      </c>
      <c r="N5" t="s">
        <v>66</v>
      </c>
      <c r="O5">
        <v>54</v>
      </c>
      <c r="P5" t="s">
        <v>73</v>
      </c>
      <c r="Q5">
        <v>55</v>
      </c>
      <c r="R5" t="s">
        <v>74</v>
      </c>
      <c r="S5">
        <v>240</v>
      </c>
      <c r="T5">
        <v>48</v>
      </c>
    </row>
    <row r="6" spans="1:20">
      <c r="A6">
        <v>51</v>
      </c>
      <c r="B6">
        <v>25136656</v>
      </c>
      <c r="C6" t="s">
        <v>25</v>
      </c>
      <c r="E6">
        <v>68</v>
      </c>
      <c r="F6" t="s">
        <v>66</v>
      </c>
      <c r="G6">
        <v>55</v>
      </c>
      <c r="H6" t="s">
        <v>73</v>
      </c>
      <c r="I6">
        <v>33</v>
      </c>
      <c r="J6" t="s">
        <v>74</v>
      </c>
      <c r="M6">
        <v>47</v>
      </c>
      <c r="N6" t="s">
        <v>66</v>
      </c>
      <c r="O6">
        <v>50</v>
      </c>
      <c r="P6" t="s">
        <v>73</v>
      </c>
      <c r="Q6">
        <v>64</v>
      </c>
      <c r="R6" t="s">
        <v>73</v>
      </c>
      <c r="S6">
        <v>253</v>
      </c>
      <c r="T6">
        <v>50.6</v>
      </c>
    </row>
    <row r="7" spans="1:20">
      <c r="A7">
        <v>50</v>
      </c>
      <c r="B7">
        <v>25136635</v>
      </c>
      <c r="C7" t="s">
        <v>6</v>
      </c>
      <c r="D7" t="s">
        <v>87</v>
      </c>
      <c r="E7">
        <v>62</v>
      </c>
      <c r="F7" t="s">
        <v>66</v>
      </c>
      <c r="G7">
        <v>62</v>
      </c>
      <c r="H7" t="s">
        <v>66</v>
      </c>
      <c r="K7">
        <v>23</v>
      </c>
      <c r="L7" t="s">
        <v>67</v>
      </c>
      <c r="M7">
        <v>42</v>
      </c>
      <c r="N7" t="s">
        <v>66</v>
      </c>
      <c r="O7">
        <v>71</v>
      </c>
      <c r="P7" t="s">
        <v>65</v>
      </c>
      <c r="Q7">
        <v>63</v>
      </c>
      <c r="R7" t="s">
        <v>73</v>
      </c>
      <c r="S7">
        <v>260</v>
      </c>
      <c r="T7">
        <v>52</v>
      </c>
    </row>
    <row r="8" spans="1:20">
      <c r="A8">
        <v>49</v>
      </c>
      <c r="B8">
        <v>25136682</v>
      </c>
      <c r="C8" t="s">
        <v>51</v>
      </c>
      <c r="E8">
        <v>62</v>
      </c>
      <c r="F8" t="s">
        <v>66</v>
      </c>
      <c r="G8">
        <v>60</v>
      </c>
      <c r="H8" t="s">
        <v>73</v>
      </c>
      <c r="K8">
        <v>33</v>
      </c>
      <c r="L8" t="s">
        <v>74</v>
      </c>
      <c r="M8">
        <v>45</v>
      </c>
      <c r="N8" t="s">
        <v>66</v>
      </c>
      <c r="O8">
        <v>61</v>
      </c>
      <c r="P8" t="s">
        <v>66</v>
      </c>
      <c r="Q8">
        <v>63</v>
      </c>
      <c r="R8" t="s">
        <v>73</v>
      </c>
      <c r="S8">
        <v>261</v>
      </c>
      <c r="T8">
        <v>52.2</v>
      </c>
    </row>
    <row r="9" spans="1:20">
      <c r="A9">
        <v>48</v>
      </c>
      <c r="B9">
        <v>25136680</v>
      </c>
      <c r="C9" t="s">
        <v>49</v>
      </c>
      <c r="E9">
        <v>63</v>
      </c>
      <c r="F9" t="s">
        <v>66</v>
      </c>
      <c r="G9">
        <v>61</v>
      </c>
      <c r="H9" t="s">
        <v>66</v>
      </c>
      <c r="K9">
        <v>46</v>
      </c>
      <c r="L9" t="s">
        <v>66</v>
      </c>
      <c r="M9">
        <v>37</v>
      </c>
      <c r="N9" t="s">
        <v>73</v>
      </c>
      <c r="O9">
        <v>61</v>
      </c>
      <c r="P9" t="s">
        <v>66</v>
      </c>
      <c r="Q9">
        <v>71</v>
      </c>
      <c r="R9" t="s">
        <v>65</v>
      </c>
      <c r="S9">
        <v>268</v>
      </c>
      <c r="T9">
        <v>53.6</v>
      </c>
    </row>
    <row r="10" spans="1:20">
      <c r="A10">
        <v>47</v>
      </c>
      <c r="B10">
        <v>25136631</v>
      </c>
      <c r="C10" t="s">
        <v>2</v>
      </c>
      <c r="D10" t="s">
        <v>87</v>
      </c>
      <c r="E10">
        <v>61</v>
      </c>
      <c r="F10" t="s">
        <v>66</v>
      </c>
      <c r="G10">
        <v>72</v>
      </c>
      <c r="H10" t="s">
        <v>65</v>
      </c>
      <c r="K10">
        <v>33</v>
      </c>
      <c r="L10" t="s">
        <v>74</v>
      </c>
      <c r="M10">
        <v>49</v>
      </c>
      <c r="N10" t="s">
        <v>65</v>
      </c>
      <c r="O10">
        <v>55</v>
      </c>
      <c r="P10" t="s">
        <v>73</v>
      </c>
      <c r="Q10">
        <v>64</v>
      </c>
      <c r="R10" t="s">
        <v>73</v>
      </c>
      <c r="S10">
        <v>270</v>
      </c>
      <c r="T10">
        <v>54</v>
      </c>
    </row>
    <row r="11" spans="1:20">
      <c r="A11">
        <v>46</v>
      </c>
      <c r="B11">
        <v>25136657</v>
      </c>
      <c r="C11" t="s">
        <v>26</v>
      </c>
      <c r="E11">
        <v>73</v>
      </c>
      <c r="F11" t="s">
        <v>65</v>
      </c>
      <c r="G11">
        <v>55</v>
      </c>
      <c r="H11" t="s">
        <v>73</v>
      </c>
      <c r="K11">
        <v>33</v>
      </c>
      <c r="L11" t="s">
        <v>74</v>
      </c>
      <c r="M11">
        <v>39</v>
      </c>
      <c r="N11" t="s">
        <v>73</v>
      </c>
      <c r="O11">
        <v>72</v>
      </c>
      <c r="P11" t="s">
        <v>65</v>
      </c>
      <c r="Q11">
        <v>55</v>
      </c>
      <c r="R11" t="s">
        <v>74</v>
      </c>
      <c r="S11">
        <v>272</v>
      </c>
      <c r="T11">
        <v>54.4</v>
      </c>
    </row>
    <row r="12" spans="1:20">
      <c r="A12">
        <v>45</v>
      </c>
      <c r="B12">
        <v>25136672</v>
      </c>
      <c r="C12" t="s">
        <v>41</v>
      </c>
      <c r="D12" t="s">
        <v>87</v>
      </c>
      <c r="E12">
        <v>69</v>
      </c>
      <c r="F12" t="s">
        <v>65</v>
      </c>
      <c r="G12">
        <v>61</v>
      </c>
      <c r="H12" t="s">
        <v>66</v>
      </c>
      <c r="K12">
        <v>34</v>
      </c>
      <c r="L12" t="s">
        <v>74</v>
      </c>
      <c r="M12">
        <v>49</v>
      </c>
      <c r="N12" t="s">
        <v>65</v>
      </c>
      <c r="O12">
        <v>60</v>
      </c>
      <c r="P12" t="s">
        <v>66</v>
      </c>
      <c r="Q12">
        <v>64</v>
      </c>
      <c r="R12" t="s">
        <v>73</v>
      </c>
      <c r="S12">
        <v>273</v>
      </c>
      <c r="T12">
        <v>54.6</v>
      </c>
    </row>
    <row r="13" spans="1:20">
      <c r="A13">
        <v>44</v>
      </c>
      <c r="B13">
        <v>25136644</v>
      </c>
      <c r="C13" t="s">
        <v>15</v>
      </c>
      <c r="E13">
        <v>59</v>
      </c>
      <c r="F13" t="s">
        <v>73</v>
      </c>
      <c r="G13">
        <v>57</v>
      </c>
      <c r="H13" t="s">
        <v>73</v>
      </c>
      <c r="I13">
        <v>33</v>
      </c>
      <c r="J13" t="s">
        <v>74</v>
      </c>
      <c r="M13">
        <v>39</v>
      </c>
      <c r="N13" t="s">
        <v>73</v>
      </c>
      <c r="O13">
        <v>87</v>
      </c>
      <c r="P13" t="s">
        <v>63</v>
      </c>
      <c r="Q13">
        <v>65</v>
      </c>
      <c r="R13" t="s">
        <v>66</v>
      </c>
      <c r="S13">
        <v>275</v>
      </c>
      <c r="T13">
        <v>55</v>
      </c>
    </row>
    <row r="14" spans="1:20">
      <c r="A14">
        <v>43</v>
      </c>
      <c r="B14">
        <v>25136647</v>
      </c>
      <c r="C14" t="s">
        <v>18</v>
      </c>
      <c r="D14" t="s">
        <v>87</v>
      </c>
      <c r="E14">
        <v>67</v>
      </c>
      <c r="F14" t="s">
        <v>66</v>
      </c>
      <c r="G14">
        <v>69</v>
      </c>
      <c r="H14" t="s">
        <v>65</v>
      </c>
      <c r="K14">
        <v>33</v>
      </c>
      <c r="L14" t="s">
        <v>74</v>
      </c>
      <c r="M14">
        <v>38</v>
      </c>
      <c r="N14" t="s">
        <v>73</v>
      </c>
      <c r="O14">
        <v>80</v>
      </c>
      <c r="P14" t="s">
        <v>64</v>
      </c>
      <c r="Q14">
        <v>68</v>
      </c>
      <c r="R14" t="s">
        <v>66</v>
      </c>
      <c r="S14">
        <v>287</v>
      </c>
      <c r="T14">
        <v>57.4</v>
      </c>
    </row>
    <row r="15" spans="1:20">
      <c r="A15">
        <v>42</v>
      </c>
      <c r="B15">
        <v>25136658</v>
      </c>
      <c r="C15" t="s">
        <v>27</v>
      </c>
      <c r="D15" t="s">
        <v>87</v>
      </c>
      <c r="E15">
        <v>71</v>
      </c>
      <c r="F15" t="s">
        <v>65</v>
      </c>
      <c r="G15">
        <v>80</v>
      </c>
      <c r="H15" t="s">
        <v>63</v>
      </c>
      <c r="K15">
        <v>33</v>
      </c>
      <c r="L15" t="s">
        <v>74</v>
      </c>
      <c r="M15">
        <v>43</v>
      </c>
      <c r="N15" t="s">
        <v>66</v>
      </c>
      <c r="O15">
        <v>71</v>
      </c>
      <c r="P15" t="s">
        <v>65</v>
      </c>
      <c r="Q15">
        <v>68</v>
      </c>
      <c r="R15" t="s">
        <v>66</v>
      </c>
      <c r="S15">
        <v>298</v>
      </c>
      <c r="T15">
        <v>59.6</v>
      </c>
    </row>
    <row r="16" spans="1:20">
      <c r="A16">
        <v>41</v>
      </c>
      <c r="B16">
        <v>25136681</v>
      </c>
      <c r="C16" t="s">
        <v>50</v>
      </c>
      <c r="D16" t="s">
        <v>87</v>
      </c>
      <c r="E16">
        <v>70</v>
      </c>
      <c r="F16" t="s">
        <v>65</v>
      </c>
      <c r="G16">
        <v>70</v>
      </c>
      <c r="H16" t="s">
        <v>65</v>
      </c>
      <c r="K16">
        <v>50</v>
      </c>
      <c r="L16" t="s">
        <v>66</v>
      </c>
      <c r="M16">
        <v>44</v>
      </c>
      <c r="N16" t="s">
        <v>66</v>
      </c>
      <c r="O16">
        <v>67</v>
      </c>
      <c r="P16" t="s">
        <v>65</v>
      </c>
      <c r="Q16">
        <v>65</v>
      </c>
      <c r="R16" t="s">
        <v>66</v>
      </c>
      <c r="S16">
        <v>301</v>
      </c>
      <c r="T16">
        <v>60.2</v>
      </c>
    </row>
    <row r="17" spans="1:20">
      <c r="A17">
        <v>39</v>
      </c>
      <c r="B17">
        <v>25136632</v>
      </c>
      <c r="C17" t="s">
        <v>3</v>
      </c>
      <c r="E17">
        <v>65</v>
      </c>
      <c r="F17" t="s">
        <v>66</v>
      </c>
      <c r="G17">
        <v>74</v>
      </c>
      <c r="H17" t="s">
        <v>64</v>
      </c>
      <c r="I17">
        <v>47</v>
      </c>
      <c r="J17" t="s">
        <v>66</v>
      </c>
      <c r="M17">
        <v>42</v>
      </c>
      <c r="N17" t="s">
        <v>66</v>
      </c>
      <c r="O17">
        <v>78</v>
      </c>
      <c r="P17" t="s">
        <v>64</v>
      </c>
      <c r="Q17">
        <v>65</v>
      </c>
      <c r="R17" t="s">
        <v>66</v>
      </c>
      <c r="S17">
        <v>306</v>
      </c>
      <c r="T17">
        <v>61.2</v>
      </c>
    </row>
    <row r="18" spans="1:20">
      <c r="A18">
        <v>40</v>
      </c>
      <c r="B18">
        <v>25136669</v>
      </c>
      <c r="C18" t="s">
        <v>38</v>
      </c>
      <c r="D18" t="s">
        <v>88</v>
      </c>
      <c r="E18">
        <v>73</v>
      </c>
      <c r="F18" t="s">
        <v>65</v>
      </c>
      <c r="G18">
        <v>79</v>
      </c>
      <c r="H18" t="s">
        <v>64</v>
      </c>
      <c r="K18">
        <v>47</v>
      </c>
      <c r="L18" t="s">
        <v>66</v>
      </c>
      <c r="M18">
        <v>40</v>
      </c>
      <c r="N18" t="s">
        <v>73</v>
      </c>
      <c r="O18">
        <v>67</v>
      </c>
      <c r="P18" t="s">
        <v>65</v>
      </c>
      <c r="Q18">
        <v>71</v>
      </c>
      <c r="R18" t="s">
        <v>65</v>
      </c>
      <c r="S18">
        <v>306</v>
      </c>
      <c r="T18">
        <v>61.2</v>
      </c>
    </row>
    <row r="19" spans="1:20">
      <c r="A19">
        <v>38</v>
      </c>
      <c r="B19">
        <v>25136648</v>
      </c>
      <c r="C19" t="s">
        <v>9</v>
      </c>
      <c r="E19">
        <v>91</v>
      </c>
      <c r="F19" t="s">
        <v>62</v>
      </c>
      <c r="G19">
        <v>73</v>
      </c>
      <c r="H19" t="s">
        <v>65</v>
      </c>
      <c r="I19">
        <v>33</v>
      </c>
      <c r="J19" t="s">
        <v>74</v>
      </c>
      <c r="M19">
        <v>39</v>
      </c>
      <c r="N19" t="s">
        <v>73</v>
      </c>
      <c r="O19">
        <v>73</v>
      </c>
      <c r="P19" t="s">
        <v>65</v>
      </c>
      <c r="Q19">
        <v>66</v>
      </c>
      <c r="R19" t="s">
        <v>66</v>
      </c>
      <c r="S19">
        <v>309</v>
      </c>
      <c r="T19">
        <v>61.8</v>
      </c>
    </row>
    <row r="20" spans="1:20">
      <c r="A20">
        <v>37</v>
      </c>
      <c r="B20">
        <v>25136641</v>
      </c>
      <c r="C20" t="s">
        <v>12</v>
      </c>
      <c r="E20">
        <v>73</v>
      </c>
      <c r="F20" t="s">
        <v>65</v>
      </c>
      <c r="G20">
        <v>66</v>
      </c>
      <c r="H20" t="s">
        <v>66</v>
      </c>
      <c r="I20">
        <v>33</v>
      </c>
      <c r="J20" t="s">
        <v>74</v>
      </c>
      <c r="M20">
        <v>53</v>
      </c>
      <c r="N20" t="s">
        <v>65</v>
      </c>
      <c r="O20">
        <v>92</v>
      </c>
      <c r="P20" t="s">
        <v>62</v>
      </c>
      <c r="Q20">
        <v>67</v>
      </c>
      <c r="R20" t="s">
        <v>66</v>
      </c>
      <c r="S20">
        <v>317</v>
      </c>
      <c r="T20">
        <v>63.4</v>
      </c>
    </row>
    <row r="21" spans="1:20">
      <c r="A21">
        <v>35</v>
      </c>
      <c r="B21">
        <v>25136630</v>
      </c>
      <c r="C21" t="s">
        <v>1</v>
      </c>
      <c r="E21">
        <v>83</v>
      </c>
      <c r="F21" t="s">
        <v>63</v>
      </c>
      <c r="G21">
        <v>72</v>
      </c>
      <c r="H21" t="s">
        <v>65</v>
      </c>
      <c r="I21">
        <v>33</v>
      </c>
      <c r="J21" t="s">
        <v>74</v>
      </c>
      <c r="M21">
        <v>42</v>
      </c>
      <c r="N21" t="s">
        <v>66</v>
      </c>
      <c r="O21">
        <v>88</v>
      </c>
      <c r="P21" t="s">
        <v>63</v>
      </c>
      <c r="Q21">
        <v>63</v>
      </c>
      <c r="R21" t="s">
        <v>73</v>
      </c>
      <c r="S21">
        <v>318</v>
      </c>
      <c r="T21">
        <v>63.6</v>
      </c>
    </row>
    <row r="22" spans="1:20">
      <c r="A22">
        <v>36</v>
      </c>
      <c r="B22">
        <v>25136667</v>
      </c>
      <c r="C22" t="s">
        <v>36</v>
      </c>
      <c r="E22">
        <v>70</v>
      </c>
      <c r="F22" t="s">
        <v>65</v>
      </c>
      <c r="G22">
        <v>51</v>
      </c>
      <c r="H22" t="s">
        <v>74</v>
      </c>
      <c r="I22">
        <v>62</v>
      </c>
      <c r="J22" t="s">
        <v>64</v>
      </c>
      <c r="M22">
        <v>73</v>
      </c>
      <c r="N22" t="s">
        <v>63</v>
      </c>
      <c r="O22">
        <v>62</v>
      </c>
      <c r="P22" t="s">
        <v>66</v>
      </c>
      <c r="Q22">
        <v>71</v>
      </c>
      <c r="R22" t="s">
        <v>65</v>
      </c>
      <c r="S22">
        <v>318</v>
      </c>
      <c r="T22">
        <v>63.6</v>
      </c>
    </row>
    <row r="23" spans="1:20">
      <c r="A23">
        <v>34</v>
      </c>
      <c r="B23">
        <v>25136671</v>
      </c>
      <c r="C23" t="s">
        <v>40</v>
      </c>
      <c r="E23">
        <v>87</v>
      </c>
      <c r="F23" t="s">
        <v>62</v>
      </c>
      <c r="G23">
        <v>63</v>
      </c>
      <c r="H23" t="s">
        <v>66</v>
      </c>
      <c r="I23">
        <v>39</v>
      </c>
      <c r="J23" t="s">
        <v>73</v>
      </c>
      <c r="M23">
        <v>60</v>
      </c>
      <c r="N23" t="s">
        <v>64</v>
      </c>
      <c r="O23">
        <v>73</v>
      </c>
      <c r="P23" t="s">
        <v>65</v>
      </c>
      <c r="Q23">
        <v>92</v>
      </c>
      <c r="R23" t="s">
        <v>62</v>
      </c>
      <c r="S23">
        <v>322</v>
      </c>
      <c r="T23">
        <v>64.400000000000006</v>
      </c>
    </row>
    <row r="24" spans="1:20">
      <c r="A24">
        <v>32</v>
      </c>
      <c r="B24">
        <v>25136668</v>
      </c>
      <c r="C24" t="s">
        <v>37</v>
      </c>
      <c r="E24">
        <v>80</v>
      </c>
      <c r="F24" t="s">
        <v>64</v>
      </c>
      <c r="G24">
        <v>70</v>
      </c>
      <c r="H24" t="s">
        <v>65</v>
      </c>
      <c r="I24">
        <v>45</v>
      </c>
      <c r="J24" t="s">
        <v>66</v>
      </c>
      <c r="M24">
        <v>55</v>
      </c>
      <c r="N24" t="s">
        <v>65</v>
      </c>
      <c r="O24">
        <v>76</v>
      </c>
      <c r="P24" t="s">
        <v>64</v>
      </c>
      <c r="Q24">
        <v>84</v>
      </c>
      <c r="R24" t="s">
        <v>63</v>
      </c>
      <c r="S24">
        <v>326</v>
      </c>
      <c r="T24">
        <v>65.2</v>
      </c>
    </row>
    <row r="25" spans="1:20">
      <c r="A25">
        <v>33</v>
      </c>
      <c r="B25">
        <v>25136670</v>
      </c>
      <c r="C25" t="s">
        <v>39</v>
      </c>
      <c r="D25" t="s">
        <v>87</v>
      </c>
      <c r="E25">
        <v>76</v>
      </c>
      <c r="F25" t="s">
        <v>64</v>
      </c>
      <c r="G25">
        <v>82</v>
      </c>
      <c r="H25" t="s">
        <v>63</v>
      </c>
      <c r="K25">
        <v>46</v>
      </c>
      <c r="L25" t="s">
        <v>66</v>
      </c>
      <c r="M25">
        <v>50</v>
      </c>
      <c r="N25" t="s">
        <v>65</v>
      </c>
      <c r="O25">
        <v>72</v>
      </c>
      <c r="P25" t="s">
        <v>65</v>
      </c>
      <c r="Q25">
        <v>87</v>
      </c>
      <c r="R25" t="s">
        <v>63</v>
      </c>
      <c r="S25">
        <v>326</v>
      </c>
      <c r="T25">
        <v>65.2</v>
      </c>
    </row>
    <row r="26" spans="1:20">
      <c r="A26">
        <v>30</v>
      </c>
      <c r="B26">
        <v>25136634</v>
      </c>
      <c r="C26" t="s">
        <v>5</v>
      </c>
      <c r="E26">
        <v>79</v>
      </c>
      <c r="F26" t="s">
        <v>64</v>
      </c>
      <c r="G26">
        <v>79</v>
      </c>
      <c r="H26" t="s">
        <v>64</v>
      </c>
      <c r="K26">
        <v>33</v>
      </c>
      <c r="L26" t="s">
        <v>74</v>
      </c>
      <c r="M26">
        <v>51</v>
      </c>
      <c r="N26" t="s">
        <v>65</v>
      </c>
      <c r="O26">
        <v>87</v>
      </c>
      <c r="P26" t="s">
        <v>63</v>
      </c>
      <c r="Q26">
        <v>85</v>
      </c>
      <c r="R26" t="s">
        <v>63</v>
      </c>
      <c r="S26">
        <v>329</v>
      </c>
      <c r="T26">
        <v>65.8</v>
      </c>
    </row>
    <row r="27" spans="1:20">
      <c r="A27">
        <v>31</v>
      </c>
      <c r="B27">
        <v>25136645</v>
      </c>
      <c r="C27" t="s">
        <v>16</v>
      </c>
      <c r="E27">
        <v>86</v>
      </c>
      <c r="F27" t="s">
        <v>62</v>
      </c>
      <c r="G27">
        <v>82</v>
      </c>
      <c r="H27" t="s">
        <v>63</v>
      </c>
      <c r="K27">
        <v>33</v>
      </c>
      <c r="L27" t="s">
        <v>74</v>
      </c>
      <c r="M27">
        <v>40</v>
      </c>
      <c r="N27" t="s">
        <v>73</v>
      </c>
      <c r="O27">
        <v>88</v>
      </c>
      <c r="P27" t="s">
        <v>63</v>
      </c>
      <c r="Q27">
        <v>68</v>
      </c>
      <c r="R27" t="s">
        <v>66</v>
      </c>
      <c r="S27">
        <v>329</v>
      </c>
      <c r="T27">
        <v>65.8</v>
      </c>
    </row>
    <row r="28" spans="1:20">
      <c r="A28">
        <v>29</v>
      </c>
      <c r="B28">
        <v>25136629</v>
      </c>
      <c r="C28" t="s">
        <v>0</v>
      </c>
      <c r="E28">
        <v>74</v>
      </c>
      <c r="F28" t="s">
        <v>65</v>
      </c>
      <c r="G28">
        <v>76</v>
      </c>
      <c r="H28" t="s">
        <v>64</v>
      </c>
      <c r="I28">
        <v>40</v>
      </c>
      <c r="J28" t="s">
        <v>73</v>
      </c>
      <c r="M28">
        <v>57</v>
      </c>
      <c r="N28" t="s">
        <v>64</v>
      </c>
      <c r="O28">
        <v>87</v>
      </c>
      <c r="P28" t="s">
        <v>63</v>
      </c>
      <c r="Q28">
        <v>71</v>
      </c>
      <c r="R28" t="s">
        <v>65</v>
      </c>
      <c r="S28">
        <v>334</v>
      </c>
      <c r="T28">
        <v>66.8</v>
      </c>
    </row>
    <row r="29" spans="1:20">
      <c r="A29">
        <v>28</v>
      </c>
      <c r="B29">
        <v>25136643</v>
      </c>
      <c r="C29" t="s">
        <v>14</v>
      </c>
      <c r="E29">
        <v>78</v>
      </c>
      <c r="F29" t="s">
        <v>64</v>
      </c>
      <c r="G29">
        <v>87</v>
      </c>
      <c r="H29" t="s">
        <v>62</v>
      </c>
      <c r="I29">
        <v>34</v>
      </c>
      <c r="J29" t="s">
        <v>74</v>
      </c>
      <c r="M29">
        <v>50</v>
      </c>
      <c r="N29" t="s">
        <v>65</v>
      </c>
      <c r="O29">
        <v>86</v>
      </c>
      <c r="P29" t="s">
        <v>63</v>
      </c>
      <c r="Q29">
        <v>62</v>
      </c>
      <c r="R29" t="s">
        <v>73</v>
      </c>
      <c r="S29">
        <v>335</v>
      </c>
      <c r="T29">
        <v>67</v>
      </c>
    </row>
    <row r="30" spans="1:20">
      <c r="A30">
        <v>27</v>
      </c>
      <c r="B30">
        <v>25136652</v>
      </c>
      <c r="C30" t="s">
        <v>21</v>
      </c>
      <c r="D30" t="s">
        <v>87</v>
      </c>
      <c r="E30">
        <v>82</v>
      </c>
      <c r="F30" t="s">
        <v>63</v>
      </c>
      <c r="G30">
        <v>78</v>
      </c>
      <c r="H30" t="s">
        <v>64</v>
      </c>
      <c r="I30">
        <v>22</v>
      </c>
      <c r="J30" t="s">
        <v>67</v>
      </c>
      <c r="M30">
        <v>69</v>
      </c>
      <c r="N30" t="s">
        <v>63</v>
      </c>
      <c r="O30">
        <v>89</v>
      </c>
      <c r="P30" t="s">
        <v>62</v>
      </c>
      <c r="Q30">
        <v>69</v>
      </c>
      <c r="R30" t="s">
        <v>66</v>
      </c>
      <c r="S30">
        <v>340</v>
      </c>
      <c r="T30">
        <v>68</v>
      </c>
    </row>
    <row r="31" spans="1:20">
      <c r="A31">
        <v>26</v>
      </c>
      <c r="B31">
        <v>25136659</v>
      </c>
      <c r="C31" t="s">
        <v>28</v>
      </c>
      <c r="E31">
        <v>74</v>
      </c>
      <c r="F31" t="s">
        <v>65</v>
      </c>
      <c r="G31">
        <v>95</v>
      </c>
      <c r="H31" t="s">
        <v>61</v>
      </c>
      <c r="I31">
        <v>57</v>
      </c>
      <c r="J31" t="s">
        <v>65</v>
      </c>
      <c r="M31">
        <v>51</v>
      </c>
      <c r="N31" t="s">
        <v>65</v>
      </c>
      <c r="O31">
        <v>69</v>
      </c>
      <c r="P31" t="s">
        <v>65</v>
      </c>
      <c r="Q31">
        <v>66</v>
      </c>
      <c r="R31" t="s">
        <v>66</v>
      </c>
      <c r="S31">
        <v>346</v>
      </c>
      <c r="T31">
        <v>69.2</v>
      </c>
    </row>
    <row r="32" spans="1:20">
      <c r="A32">
        <v>25</v>
      </c>
      <c r="B32">
        <v>25136677</v>
      </c>
      <c r="C32" t="s">
        <v>46</v>
      </c>
      <c r="E32">
        <v>86</v>
      </c>
      <c r="F32" t="s">
        <v>62</v>
      </c>
      <c r="G32">
        <v>79</v>
      </c>
      <c r="H32" t="s">
        <v>64</v>
      </c>
      <c r="K32">
        <v>39</v>
      </c>
      <c r="L32" t="s">
        <v>73</v>
      </c>
      <c r="M32">
        <v>72</v>
      </c>
      <c r="N32" t="s">
        <v>63</v>
      </c>
      <c r="O32">
        <v>79</v>
      </c>
      <c r="P32" t="s">
        <v>64</v>
      </c>
      <c r="Q32">
        <v>82</v>
      </c>
      <c r="R32" t="s">
        <v>64</v>
      </c>
      <c r="S32">
        <v>355</v>
      </c>
      <c r="T32">
        <v>71</v>
      </c>
    </row>
    <row r="33" spans="1:20">
      <c r="A33">
        <v>24</v>
      </c>
      <c r="B33">
        <v>25136676</v>
      </c>
      <c r="C33" t="s">
        <v>45</v>
      </c>
      <c r="E33">
        <v>87</v>
      </c>
      <c r="F33" t="s">
        <v>62</v>
      </c>
      <c r="G33">
        <v>78</v>
      </c>
      <c r="H33" t="s">
        <v>64</v>
      </c>
      <c r="I33">
        <v>67</v>
      </c>
      <c r="J33" t="s">
        <v>64</v>
      </c>
      <c r="M33">
        <v>62</v>
      </c>
      <c r="N33" t="s">
        <v>64</v>
      </c>
      <c r="O33">
        <v>63</v>
      </c>
      <c r="P33" t="s">
        <v>66</v>
      </c>
      <c r="Q33">
        <v>82</v>
      </c>
      <c r="R33" t="s">
        <v>64</v>
      </c>
      <c r="S33">
        <v>357</v>
      </c>
      <c r="T33">
        <v>71.400000000000006</v>
      </c>
    </row>
    <row r="34" spans="1:20">
      <c r="A34">
        <v>23</v>
      </c>
      <c r="B34">
        <v>25136653</v>
      </c>
      <c r="C34" t="s">
        <v>22</v>
      </c>
      <c r="D34" t="s">
        <v>88</v>
      </c>
      <c r="E34">
        <v>89</v>
      </c>
      <c r="F34" t="s">
        <v>62</v>
      </c>
      <c r="G34">
        <v>74</v>
      </c>
      <c r="H34" t="s">
        <v>64</v>
      </c>
      <c r="I34">
        <v>47</v>
      </c>
      <c r="J34" t="s">
        <v>66</v>
      </c>
      <c r="M34">
        <v>62</v>
      </c>
      <c r="N34" t="s">
        <v>64</v>
      </c>
      <c r="O34">
        <v>93</v>
      </c>
      <c r="P34" t="s">
        <v>62</v>
      </c>
      <c r="Q34">
        <v>58</v>
      </c>
      <c r="R34" t="s">
        <v>73</v>
      </c>
      <c r="S34">
        <v>365</v>
      </c>
      <c r="T34">
        <v>73</v>
      </c>
    </row>
    <row r="35" spans="1:20">
      <c r="A35">
        <v>22</v>
      </c>
      <c r="B35">
        <v>25136646</v>
      </c>
      <c r="C35" t="s">
        <v>17</v>
      </c>
      <c r="E35">
        <v>93</v>
      </c>
      <c r="F35" t="s">
        <v>61</v>
      </c>
      <c r="G35">
        <v>83</v>
      </c>
      <c r="H35" t="s">
        <v>63</v>
      </c>
      <c r="K35">
        <v>39</v>
      </c>
      <c r="L35" t="s">
        <v>73</v>
      </c>
      <c r="M35">
        <v>61</v>
      </c>
      <c r="N35" t="s">
        <v>64</v>
      </c>
      <c r="O35">
        <v>90</v>
      </c>
      <c r="P35" t="s">
        <v>62</v>
      </c>
      <c r="Q35">
        <v>78</v>
      </c>
      <c r="R35" t="s">
        <v>64</v>
      </c>
      <c r="S35">
        <v>366</v>
      </c>
      <c r="T35">
        <v>73.2</v>
      </c>
    </row>
    <row r="36" spans="1:20">
      <c r="A36">
        <v>21</v>
      </c>
      <c r="B36">
        <v>25136638</v>
      </c>
      <c r="C36" t="s">
        <v>9</v>
      </c>
      <c r="E36">
        <v>75</v>
      </c>
      <c r="F36" t="s">
        <v>65</v>
      </c>
      <c r="G36">
        <v>84</v>
      </c>
      <c r="H36" t="s">
        <v>63</v>
      </c>
      <c r="K36">
        <v>48</v>
      </c>
      <c r="L36" t="s">
        <v>66</v>
      </c>
      <c r="M36">
        <v>67</v>
      </c>
      <c r="N36" t="s">
        <v>63</v>
      </c>
      <c r="O36">
        <v>93</v>
      </c>
      <c r="P36" t="s">
        <v>62</v>
      </c>
      <c r="Q36">
        <v>72</v>
      </c>
      <c r="R36" t="s">
        <v>65</v>
      </c>
      <c r="S36">
        <v>367</v>
      </c>
      <c r="T36">
        <v>73.400000000000006</v>
      </c>
    </row>
    <row r="37" spans="1:20">
      <c r="A37">
        <v>20</v>
      </c>
      <c r="B37">
        <v>25136649</v>
      </c>
      <c r="C37" t="s">
        <v>19</v>
      </c>
      <c r="E37">
        <v>82</v>
      </c>
      <c r="F37" t="s">
        <v>63</v>
      </c>
      <c r="G37">
        <v>91</v>
      </c>
      <c r="H37" t="s">
        <v>61</v>
      </c>
      <c r="I37">
        <v>46</v>
      </c>
      <c r="J37" t="s">
        <v>66</v>
      </c>
      <c r="M37">
        <v>57</v>
      </c>
      <c r="N37" t="s">
        <v>64</v>
      </c>
      <c r="O37">
        <v>92</v>
      </c>
      <c r="P37" t="s">
        <v>62</v>
      </c>
      <c r="Q37">
        <v>75</v>
      </c>
      <c r="R37" t="s">
        <v>65</v>
      </c>
      <c r="S37">
        <v>368</v>
      </c>
      <c r="T37">
        <v>73.599999999999994</v>
      </c>
    </row>
    <row r="38" spans="1:20">
      <c r="A38">
        <v>19</v>
      </c>
      <c r="B38">
        <v>25136651</v>
      </c>
      <c r="C38" t="s">
        <v>9</v>
      </c>
      <c r="E38">
        <v>92</v>
      </c>
      <c r="F38" t="s">
        <v>61</v>
      </c>
      <c r="G38">
        <v>88</v>
      </c>
      <c r="H38" t="s">
        <v>62</v>
      </c>
      <c r="I38">
        <v>47</v>
      </c>
      <c r="J38" t="s">
        <v>66</v>
      </c>
      <c r="M38">
        <v>57</v>
      </c>
      <c r="N38" t="s">
        <v>64</v>
      </c>
      <c r="O38">
        <v>89</v>
      </c>
      <c r="P38" t="s">
        <v>62</v>
      </c>
      <c r="Q38">
        <v>73</v>
      </c>
      <c r="R38" t="s">
        <v>65</v>
      </c>
      <c r="S38">
        <v>373</v>
      </c>
      <c r="T38">
        <v>74.599999999999994</v>
      </c>
    </row>
    <row r="39" spans="1:20">
      <c r="A39">
        <v>18</v>
      </c>
      <c r="B39">
        <v>25136675</v>
      </c>
      <c r="C39" t="s">
        <v>44</v>
      </c>
      <c r="E39">
        <v>89</v>
      </c>
      <c r="F39" t="s">
        <v>62</v>
      </c>
      <c r="G39">
        <v>90</v>
      </c>
      <c r="H39" t="s">
        <v>62</v>
      </c>
      <c r="K39">
        <v>60</v>
      </c>
      <c r="L39" t="s">
        <v>64</v>
      </c>
      <c r="M39">
        <v>53</v>
      </c>
      <c r="N39" t="s">
        <v>65</v>
      </c>
      <c r="O39">
        <v>82</v>
      </c>
      <c r="P39" t="s">
        <v>63</v>
      </c>
      <c r="Q39">
        <v>74</v>
      </c>
      <c r="R39" t="s">
        <v>65</v>
      </c>
      <c r="S39">
        <v>374</v>
      </c>
      <c r="T39">
        <v>74.8</v>
      </c>
    </row>
    <row r="40" spans="1:20">
      <c r="A40">
        <v>17</v>
      </c>
      <c r="B40">
        <v>25136633</v>
      </c>
      <c r="C40" t="s">
        <v>4</v>
      </c>
      <c r="D40" t="s">
        <v>87</v>
      </c>
      <c r="E40">
        <v>86</v>
      </c>
      <c r="F40" t="s">
        <v>62</v>
      </c>
      <c r="G40">
        <v>78</v>
      </c>
      <c r="H40" t="s">
        <v>64</v>
      </c>
      <c r="K40">
        <v>55</v>
      </c>
      <c r="L40" t="s">
        <v>65</v>
      </c>
      <c r="M40">
        <v>64</v>
      </c>
      <c r="N40" t="s">
        <v>64</v>
      </c>
      <c r="O40">
        <v>92</v>
      </c>
      <c r="P40" t="s">
        <v>62</v>
      </c>
      <c r="Q40">
        <v>75</v>
      </c>
      <c r="R40" t="s">
        <v>65</v>
      </c>
      <c r="S40">
        <v>375</v>
      </c>
      <c r="T40">
        <v>75</v>
      </c>
    </row>
    <row r="41" spans="1:20">
      <c r="A41">
        <v>16</v>
      </c>
      <c r="B41">
        <v>25136666</v>
      </c>
      <c r="C41" t="s">
        <v>35</v>
      </c>
      <c r="D41" t="s">
        <v>88</v>
      </c>
      <c r="E41">
        <v>87</v>
      </c>
      <c r="F41" t="s">
        <v>62</v>
      </c>
      <c r="G41">
        <v>86</v>
      </c>
      <c r="H41" t="s">
        <v>62</v>
      </c>
      <c r="I41">
        <v>53</v>
      </c>
      <c r="J41" t="s">
        <v>65</v>
      </c>
      <c r="M41">
        <v>75</v>
      </c>
      <c r="N41" t="s">
        <v>62</v>
      </c>
      <c r="O41">
        <v>77</v>
      </c>
      <c r="P41" t="s">
        <v>64</v>
      </c>
      <c r="Q41">
        <v>86</v>
      </c>
      <c r="R41" t="s">
        <v>63</v>
      </c>
      <c r="S41">
        <v>378</v>
      </c>
      <c r="T41">
        <v>75.599999999999994</v>
      </c>
    </row>
    <row r="42" spans="1:20">
      <c r="A42">
        <v>15</v>
      </c>
      <c r="B42">
        <v>25136637</v>
      </c>
      <c r="C42" t="s">
        <v>8</v>
      </c>
      <c r="E42">
        <v>80</v>
      </c>
      <c r="F42" t="s">
        <v>64</v>
      </c>
      <c r="G42">
        <v>86</v>
      </c>
      <c r="H42" t="s">
        <v>62</v>
      </c>
      <c r="K42">
        <v>61</v>
      </c>
      <c r="L42" t="s">
        <v>64</v>
      </c>
      <c r="M42">
        <v>63</v>
      </c>
      <c r="N42" t="s">
        <v>64</v>
      </c>
      <c r="O42">
        <v>90</v>
      </c>
      <c r="P42" t="s">
        <v>62</v>
      </c>
      <c r="Q42">
        <v>78</v>
      </c>
      <c r="R42" t="s">
        <v>64</v>
      </c>
      <c r="S42">
        <v>380</v>
      </c>
      <c r="T42">
        <v>76</v>
      </c>
    </row>
    <row r="43" spans="1:20">
      <c r="A43">
        <v>14</v>
      </c>
      <c r="B43">
        <v>25136673</v>
      </c>
      <c r="C43" t="s">
        <v>42</v>
      </c>
      <c r="E43">
        <v>85</v>
      </c>
      <c r="F43" t="s">
        <v>63</v>
      </c>
      <c r="G43">
        <v>72</v>
      </c>
      <c r="H43" t="s">
        <v>65</v>
      </c>
      <c r="I43">
        <v>67</v>
      </c>
      <c r="J43" t="s">
        <v>64</v>
      </c>
      <c r="M43">
        <v>77</v>
      </c>
      <c r="N43" t="s">
        <v>62</v>
      </c>
      <c r="O43">
        <v>82</v>
      </c>
      <c r="P43" t="s">
        <v>63</v>
      </c>
      <c r="Q43">
        <v>87</v>
      </c>
      <c r="R43" t="s">
        <v>63</v>
      </c>
      <c r="S43">
        <v>383</v>
      </c>
      <c r="T43">
        <v>76.599999999999994</v>
      </c>
    </row>
    <row r="44" spans="1:20">
      <c r="A44">
        <v>13</v>
      </c>
      <c r="B44">
        <v>25136642</v>
      </c>
      <c r="C44" t="s">
        <v>13</v>
      </c>
      <c r="E44">
        <v>90</v>
      </c>
      <c r="F44" t="s">
        <v>62</v>
      </c>
      <c r="G44">
        <v>84</v>
      </c>
      <c r="H44" t="s">
        <v>63</v>
      </c>
      <c r="I44">
        <v>50</v>
      </c>
      <c r="J44" t="s">
        <v>66</v>
      </c>
      <c r="M44">
        <v>66</v>
      </c>
      <c r="N44" t="s">
        <v>63</v>
      </c>
      <c r="O44">
        <v>95</v>
      </c>
      <c r="P44" t="s">
        <v>61</v>
      </c>
      <c r="Q44">
        <v>76</v>
      </c>
      <c r="R44" t="s">
        <v>65</v>
      </c>
      <c r="S44">
        <v>385</v>
      </c>
      <c r="T44">
        <v>77</v>
      </c>
    </row>
    <row r="45" spans="1:20">
      <c r="A45">
        <v>12</v>
      </c>
      <c r="B45">
        <v>25136663</v>
      </c>
      <c r="C45" t="s">
        <v>32</v>
      </c>
      <c r="D45" t="s">
        <v>88</v>
      </c>
      <c r="E45">
        <v>90</v>
      </c>
      <c r="F45" t="s">
        <v>62</v>
      </c>
      <c r="G45">
        <v>82</v>
      </c>
      <c r="H45" t="s">
        <v>63</v>
      </c>
      <c r="I45">
        <v>74</v>
      </c>
      <c r="J45" t="s">
        <v>63</v>
      </c>
      <c r="M45">
        <v>64</v>
      </c>
      <c r="N45" t="s">
        <v>64</v>
      </c>
      <c r="O45">
        <v>76</v>
      </c>
      <c r="P45" t="s">
        <v>64</v>
      </c>
      <c r="Q45">
        <v>74</v>
      </c>
      <c r="R45" t="s">
        <v>65</v>
      </c>
      <c r="S45">
        <v>386</v>
      </c>
      <c r="T45">
        <v>77.2</v>
      </c>
    </row>
    <row r="46" spans="1:20">
      <c r="A46">
        <v>11</v>
      </c>
      <c r="B46">
        <v>25136640</v>
      </c>
      <c r="C46" t="s">
        <v>11</v>
      </c>
      <c r="E46">
        <v>86</v>
      </c>
      <c r="F46" t="s">
        <v>62</v>
      </c>
      <c r="G46">
        <v>87</v>
      </c>
      <c r="H46" t="s">
        <v>62</v>
      </c>
      <c r="K46">
        <v>55</v>
      </c>
      <c r="L46" t="s">
        <v>65</v>
      </c>
      <c r="M46">
        <v>66</v>
      </c>
      <c r="N46" t="s">
        <v>63</v>
      </c>
      <c r="O46">
        <v>94</v>
      </c>
      <c r="P46" t="s">
        <v>62</v>
      </c>
      <c r="Q46">
        <v>89</v>
      </c>
      <c r="R46" t="s">
        <v>62</v>
      </c>
      <c r="S46">
        <v>388</v>
      </c>
      <c r="T46">
        <v>77.599999999999994</v>
      </c>
    </row>
    <row r="47" spans="1:20">
      <c r="A47">
        <v>10</v>
      </c>
      <c r="B47">
        <v>25136665</v>
      </c>
      <c r="C47" t="s">
        <v>34</v>
      </c>
      <c r="E47">
        <v>94</v>
      </c>
      <c r="F47" t="s">
        <v>61</v>
      </c>
      <c r="G47">
        <v>80</v>
      </c>
      <c r="H47" t="s">
        <v>63</v>
      </c>
      <c r="K47">
        <v>55</v>
      </c>
      <c r="L47" t="s">
        <v>65</v>
      </c>
      <c r="M47">
        <v>82</v>
      </c>
      <c r="N47" t="s">
        <v>62</v>
      </c>
      <c r="O47">
        <v>83</v>
      </c>
      <c r="P47" t="s">
        <v>63</v>
      </c>
      <c r="Q47">
        <v>86</v>
      </c>
      <c r="R47" t="s">
        <v>63</v>
      </c>
      <c r="S47">
        <v>394</v>
      </c>
      <c r="T47">
        <v>78.8</v>
      </c>
    </row>
    <row r="48" spans="1:20">
      <c r="A48">
        <v>8</v>
      </c>
      <c r="B48">
        <v>25136639</v>
      </c>
      <c r="C48" t="s">
        <v>10</v>
      </c>
      <c r="E48">
        <v>93</v>
      </c>
      <c r="F48" t="s">
        <v>61</v>
      </c>
      <c r="G48">
        <v>91</v>
      </c>
      <c r="H48" t="s">
        <v>61</v>
      </c>
      <c r="K48">
        <v>55</v>
      </c>
      <c r="L48" t="s">
        <v>65</v>
      </c>
      <c r="M48">
        <v>65</v>
      </c>
      <c r="N48" t="s">
        <v>64</v>
      </c>
      <c r="O48">
        <v>94</v>
      </c>
      <c r="P48" t="s">
        <v>62</v>
      </c>
      <c r="Q48">
        <v>81</v>
      </c>
      <c r="R48" t="s">
        <v>64</v>
      </c>
      <c r="S48">
        <v>398</v>
      </c>
      <c r="T48">
        <v>79.599999999999994</v>
      </c>
    </row>
    <row r="49" spans="1:20">
      <c r="A49">
        <v>9</v>
      </c>
      <c r="B49">
        <v>25136674</v>
      </c>
      <c r="C49" t="s">
        <v>43</v>
      </c>
      <c r="E49">
        <v>90</v>
      </c>
      <c r="F49" t="s">
        <v>62</v>
      </c>
      <c r="G49">
        <v>75</v>
      </c>
      <c r="H49" t="s">
        <v>64</v>
      </c>
      <c r="I49">
        <v>75</v>
      </c>
      <c r="J49" t="s">
        <v>63</v>
      </c>
      <c r="M49">
        <v>70</v>
      </c>
      <c r="N49" t="s">
        <v>63</v>
      </c>
      <c r="O49">
        <v>88</v>
      </c>
      <c r="P49" t="s">
        <v>63</v>
      </c>
      <c r="Q49">
        <v>91</v>
      </c>
      <c r="R49" t="s">
        <v>62</v>
      </c>
      <c r="S49">
        <v>398</v>
      </c>
      <c r="T49">
        <v>79.599999999999994</v>
      </c>
    </row>
    <row r="50" spans="1:20">
      <c r="A50">
        <v>7</v>
      </c>
      <c r="B50">
        <v>25136650</v>
      </c>
      <c r="C50" t="s">
        <v>20</v>
      </c>
      <c r="D50" t="s">
        <v>87</v>
      </c>
      <c r="E50">
        <v>74</v>
      </c>
      <c r="F50" t="s">
        <v>65</v>
      </c>
      <c r="G50">
        <v>90</v>
      </c>
      <c r="H50" t="s">
        <v>62</v>
      </c>
      <c r="I50">
        <v>69</v>
      </c>
      <c r="J50" t="s">
        <v>64</v>
      </c>
      <c r="M50">
        <v>68</v>
      </c>
      <c r="N50" t="s">
        <v>63</v>
      </c>
      <c r="O50">
        <v>98</v>
      </c>
      <c r="P50" t="s">
        <v>61</v>
      </c>
      <c r="Q50">
        <v>69</v>
      </c>
      <c r="R50" t="s">
        <v>66</v>
      </c>
      <c r="S50">
        <v>399</v>
      </c>
      <c r="T50">
        <v>79.8</v>
      </c>
    </row>
    <row r="51" spans="1:20">
      <c r="A51">
        <v>6</v>
      </c>
      <c r="B51">
        <v>25136636</v>
      </c>
      <c r="C51" t="s">
        <v>7</v>
      </c>
      <c r="E51">
        <v>80</v>
      </c>
      <c r="F51" t="s">
        <v>64</v>
      </c>
      <c r="G51">
        <v>92</v>
      </c>
      <c r="H51" t="s">
        <v>61</v>
      </c>
      <c r="I51">
        <v>67</v>
      </c>
      <c r="J51" t="s">
        <v>64</v>
      </c>
      <c r="M51">
        <v>66</v>
      </c>
      <c r="N51" t="s">
        <v>63</v>
      </c>
      <c r="O51">
        <v>94</v>
      </c>
      <c r="P51" t="s">
        <v>62</v>
      </c>
      <c r="Q51">
        <v>71</v>
      </c>
      <c r="R51" t="s">
        <v>65</v>
      </c>
      <c r="S51">
        <v>399</v>
      </c>
      <c r="T51">
        <v>79.8</v>
      </c>
    </row>
    <row r="52" spans="1:20">
      <c r="A52">
        <v>5</v>
      </c>
      <c r="B52">
        <v>25136662</v>
      </c>
      <c r="C52" t="s">
        <v>31</v>
      </c>
      <c r="E52">
        <v>93</v>
      </c>
      <c r="F52" t="s">
        <v>61</v>
      </c>
      <c r="G52">
        <v>85</v>
      </c>
      <c r="H52" t="s">
        <v>62</v>
      </c>
      <c r="I52">
        <v>71</v>
      </c>
      <c r="J52" t="s">
        <v>63</v>
      </c>
      <c r="M52">
        <v>81</v>
      </c>
      <c r="N52" t="s">
        <v>62</v>
      </c>
      <c r="O52">
        <v>73</v>
      </c>
      <c r="P52" t="s">
        <v>65</v>
      </c>
      <c r="Q52">
        <v>94</v>
      </c>
      <c r="R52" t="s">
        <v>61</v>
      </c>
      <c r="S52">
        <v>403</v>
      </c>
      <c r="T52">
        <v>80.599999999999994</v>
      </c>
    </row>
    <row r="53" spans="1:20">
      <c r="A53">
        <v>4</v>
      </c>
      <c r="B53">
        <v>25136660</v>
      </c>
      <c r="C53" t="s">
        <v>29</v>
      </c>
      <c r="D53" t="s">
        <v>88</v>
      </c>
      <c r="E53">
        <v>95</v>
      </c>
      <c r="F53" t="s">
        <v>61</v>
      </c>
      <c r="G53">
        <v>93</v>
      </c>
      <c r="H53" t="s">
        <v>61</v>
      </c>
      <c r="I53">
        <v>58</v>
      </c>
      <c r="J53" t="s">
        <v>65</v>
      </c>
      <c r="M53">
        <v>65</v>
      </c>
      <c r="N53" t="s">
        <v>64</v>
      </c>
      <c r="O53">
        <v>95</v>
      </c>
      <c r="P53" t="s">
        <v>61</v>
      </c>
      <c r="Q53">
        <v>84</v>
      </c>
      <c r="R53" t="s">
        <v>63</v>
      </c>
      <c r="S53">
        <v>406</v>
      </c>
      <c r="T53">
        <v>81.2</v>
      </c>
    </row>
    <row r="54" spans="1:20">
      <c r="A54">
        <v>3</v>
      </c>
      <c r="B54">
        <v>25136679</v>
      </c>
      <c r="C54" t="s">
        <v>48</v>
      </c>
      <c r="D54" t="s">
        <v>87</v>
      </c>
      <c r="E54">
        <v>90</v>
      </c>
      <c r="F54" t="s">
        <v>62</v>
      </c>
      <c r="G54">
        <v>90</v>
      </c>
      <c r="H54" t="s">
        <v>62</v>
      </c>
      <c r="I54">
        <v>67</v>
      </c>
      <c r="J54" t="s">
        <v>64</v>
      </c>
      <c r="M54">
        <v>76</v>
      </c>
      <c r="N54" t="s">
        <v>62</v>
      </c>
      <c r="O54">
        <v>90</v>
      </c>
      <c r="P54" t="s">
        <v>62</v>
      </c>
      <c r="Q54">
        <v>89</v>
      </c>
      <c r="R54" t="s">
        <v>62</v>
      </c>
      <c r="S54">
        <v>413</v>
      </c>
      <c r="T54">
        <v>82.6</v>
      </c>
    </row>
    <row r="55" spans="1:20">
      <c r="A55">
        <v>2</v>
      </c>
      <c r="B55">
        <v>25136678</v>
      </c>
      <c r="C55" t="s">
        <v>47</v>
      </c>
      <c r="E55">
        <v>89</v>
      </c>
      <c r="F55" t="s">
        <v>62</v>
      </c>
      <c r="G55">
        <v>94</v>
      </c>
      <c r="H55" t="s">
        <v>61</v>
      </c>
      <c r="I55">
        <v>75</v>
      </c>
      <c r="J55" t="s">
        <v>63</v>
      </c>
      <c r="M55">
        <v>74</v>
      </c>
      <c r="N55" t="s">
        <v>63</v>
      </c>
      <c r="O55">
        <v>90</v>
      </c>
      <c r="P55" t="s">
        <v>62</v>
      </c>
      <c r="Q55">
        <v>87</v>
      </c>
      <c r="R55" t="s">
        <v>63</v>
      </c>
      <c r="S55">
        <v>422</v>
      </c>
      <c r="T55">
        <v>84.4</v>
      </c>
    </row>
    <row r="56" spans="1:20">
      <c r="A56">
        <v>1</v>
      </c>
      <c r="B56">
        <v>25136661</v>
      </c>
      <c r="C56" t="s">
        <v>30</v>
      </c>
      <c r="E56">
        <v>88</v>
      </c>
      <c r="F56" t="s">
        <v>62</v>
      </c>
      <c r="G56">
        <v>84</v>
      </c>
      <c r="H56" t="s">
        <v>63</v>
      </c>
      <c r="I56">
        <v>87</v>
      </c>
      <c r="J56" t="s">
        <v>62</v>
      </c>
      <c r="M56">
        <v>89</v>
      </c>
      <c r="N56" t="s">
        <v>61</v>
      </c>
      <c r="O56">
        <v>95</v>
      </c>
      <c r="P56" t="s">
        <v>61</v>
      </c>
      <c r="Q56">
        <v>87</v>
      </c>
      <c r="R56" t="s">
        <v>63</v>
      </c>
      <c r="S56">
        <v>443</v>
      </c>
      <c r="T56">
        <v>88.6</v>
      </c>
    </row>
  </sheetData>
  <sortState ref="A1:S56">
    <sortCondition descending="1" ref="S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60" workbookViewId="0">
      <selection activeCell="I1" sqref="I1:I36"/>
    </sheetView>
  </sheetViews>
  <sheetFormatPr defaultRowHeight="15"/>
  <cols>
    <col min="1" max="1" width="11.140625" bestFit="1" customWidth="1"/>
    <col min="3" max="3" width="19.85546875" bestFit="1" customWidth="1"/>
    <col min="4" max="5" width="9.28515625" bestFit="1" customWidth="1"/>
    <col min="7" max="7" width="11.140625" bestFit="1" customWidth="1"/>
    <col min="9" max="9" width="25.5703125" bestFit="1" customWidth="1"/>
    <col min="10" max="11" width="9.28515625" bestFit="1" customWidth="1"/>
  </cols>
  <sheetData>
    <row r="1" spans="1:11">
      <c r="A1" s="97">
        <v>25140037</v>
      </c>
      <c r="B1" s="97" t="s">
        <v>199</v>
      </c>
      <c r="C1" s="78" t="s">
        <v>156</v>
      </c>
      <c r="D1" s="99">
        <v>41</v>
      </c>
      <c r="E1" s="99">
        <v>87</v>
      </c>
      <c r="G1" s="103">
        <v>25140063</v>
      </c>
      <c r="H1" s="103" t="s">
        <v>200</v>
      </c>
      <c r="I1" s="104" t="s">
        <v>182</v>
      </c>
      <c r="J1" s="103">
        <v>241</v>
      </c>
      <c r="K1" s="103">
        <v>86</v>
      </c>
    </row>
    <row r="2" spans="1:11">
      <c r="A2" s="97">
        <v>25140050</v>
      </c>
      <c r="B2" s="97" t="s">
        <v>200</v>
      </c>
      <c r="C2" s="78" t="s">
        <v>169</v>
      </c>
      <c r="D2" s="99">
        <v>41</v>
      </c>
      <c r="E2" s="99">
        <v>78</v>
      </c>
      <c r="G2" s="103">
        <v>25140041</v>
      </c>
      <c r="H2" s="103" t="s">
        <v>200</v>
      </c>
      <c r="I2" s="78" t="s">
        <v>160</v>
      </c>
      <c r="J2" s="103">
        <v>241</v>
      </c>
      <c r="K2" s="103">
        <v>80</v>
      </c>
    </row>
    <row r="3" spans="1:11">
      <c r="A3" s="97">
        <v>25140075</v>
      </c>
      <c r="B3" s="97" t="s">
        <v>200</v>
      </c>
      <c r="C3" s="98" t="s">
        <v>194</v>
      </c>
      <c r="D3" s="99">
        <v>41</v>
      </c>
      <c r="E3" s="99">
        <v>83</v>
      </c>
      <c r="G3" s="103">
        <v>25140086</v>
      </c>
      <c r="H3" s="103" t="s">
        <v>199</v>
      </c>
      <c r="I3" s="104" t="s">
        <v>122</v>
      </c>
      <c r="J3" s="103">
        <v>241</v>
      </c>
      <c r="K3" s="103">
        <v>78</v>
      </c>
    </row>
    <row r="4" spans="1:11">
      <c r="A4" s="97">
        <v>25140077</v>
      </c>
      <c r="B4" s="97" t="s">
        <v>199</v>
      </c>
      <c r="C4" s="98" t="s">
        <v>120</v>
      </c>
      <c r="D4" s="99">
        <v>41</v>
      </c>
      <c r="E4" s="99">
        <v>85</v>
      </c>
      <c r="G4" s="103">
        <v>25140095</v>
      </c>
      <c r="H4" s="103" t="s">
        <v>200</v>
      </c>
      <c r="I4" s="104" t="s">
        <v>123</v>
      </c>
      <c r="J4" s="103">
        <v>241</v>
      </c>
      <c r="K4" s="103">
        <v>77</v>
      </c>
    </row>
    <row r="5" spans="1:11">
      <c r="A5" s="97">
        <v>25140093</v>
      </c>
      <c r="B5" s="97" t="s">
        <v>200</v>
      </c>
      <c r="C5" s="98" t="s">
        <v>121</v>
      </c>
      <c r="D5" s="99">
        <v>41</v>
      </c>
      <c r="E5" s="99">
        <v>84</v>
      </c>
      <c r="G5" s="103">
        <v>25140080</v>
      </c>
      <c r="H5" s="103" t="s">
        <v>200</v>
      </c>
      <c r="I5" s="104" t="s">
        <v>125</v>
      </c>
      <c r="J5" s="103">
        <v>241</v>
      </c>
      <c r="K5" s="103">
        <v>76</v>
      </c>
    </row>
    <row r="6" spans="1:11">
      <c r="A6" s="97">
        <v>25140083</v>
      </c>
      <c r="B6" s="97" t="s">
        <v>199</v>
      </c>
      <c r="C6" s="98" t="s">
        <v>124</v>
      </c>
      <c r="D6" s="99">
        <v>41</v>
      </c>
      <c r="E6" s="99">
        <v>79</v>
      </c>
      <c r="G6" s="103">
        <v>25140090</v>
      </c>
      <c r="H6" s="103" t="s">
        <v>200</v>
      </c>
      <c r="I6" s="104" t="s">
        <v>126</v>
      </c>
      <c r="J6" s="103">
        <v>241</v>
      </c>
      <c r="K6" s="103">
        <v>54</v>
      </c>
    </row>
    <row r="7" spans="1:11">
      <c r="A7" s="97">
        <v>25140048</v>
      </c>
      <c r="B7" s="97" t="s">
        <v>200</v>
      </c>
      <c r="C7" s="78" t="s">
        <v>167</v>
      </c>
      <c r="D7" s="99">
        <v>41</v>
      </c>
      <c r="E7" s="99">
        <v>59</v>
      </c>
      <c r="G7" s="103">
        <v>25140089</v>
      </c>
      <c r="H7" s="103" t="s">
        <v>200</v>
      </c>
      <c r="I7" s="104" t="s">
        <v>128</v>
      </c>
      <c r="J7" s="103">
        <v>241</v>
      </c>
      <c r="K7" s="103">
        <v>58</v>
      </c>
    </row>
    <row r="8" spans="1:11">
      <c r="A8" s="97">
        <v>25140023</v>
      </c>
      <c r="B8" s="97" t="s">
        <v>199</v>
      </c>
      <c r="C8" s="78" t="s">
        <v>142</v>
      </c>
      <c r="D8" s="99">
        <v>41</v>
      </c>
      <c r="E8" s="99">
        <v>62</v>
      </c>
      <c r="G8" s="103">
        <v>25140087</v>
      </c>
      <c r="H8" s="103" t="s">
        <v>200</v>
      </c>
      <c r="I8" s="104" t="s">
        <v>129</v>
      </c>
      <c r="J8" s="103">
        <v>241</v>
      </c>
      <c r="K8" s="103">
        <v>69</v>
      </c>
    </row>
    <row r="9" spans="1:11">
      <c r="A9" s="97">
        <v>25140024</v>
      </c>
      <c r="B9" s="97" t="s">
        <v>199</v>
      </c>
      <c r="C9" s="78" t="s">
        <v>143</v>
      </c>
      <c r="D9" s="99">
        <v>41</v>
      </c>
      <c r="E9" s="99">
        <v>69</v>
      </c>
      <c r="G9" s="103">
        <v>25140051</v>
      </c>
      <c r="H9" s="103" t="s">
        <v>199</v>
      </c>
      <c r="I9" s="78" t="s">
        <v>170</v>
      </c>
      <c r="J9" s="103">
        <v>241</v>
      </c>
      <c r="K9" s="103">
        <v>66</v>
      </c>
    </row>
    <row r="10" spans="1:11">
      <c r="A10" s="97">
        <v>25140059</v>
      </c>
      <c r="B10" s="97" t="s">
        <v>199</v>
      </c>
      <c r="C10" s="78" t="s">
        <v>178</v>
      </c>
      <c r="D10" s="99">
        <v>41</v>
      </c>
      <c r="E10" s="99">
        <v>59</v>
      </c>
      <c r="G10" s="103">
        <v>25140094</v>
      </c>
      <c r="H10" s="103" t="s">
        <v>199</v>
      </c>
      <c r="I10" s="104" t="s">
        <v>130</v>
      </c>
      <c r="J10" s="103">
        <v>241</v>
      </c>
      <c r="K10" s="103">
        <v>65</v>
      </c>
    </row>
    <row r="11" spans="1:11">
      <c r="A11" s="97">
        <v>25140061</v>
      </c>
      <c r="B11" s="97" t="s">
        <v>200</v>
      </c>
      <c r="C11" s="98" t="s">
        <v>180</v>
      </c>
      <c r="D11" s="99">
        <v>41</v>
      </c>
      <c r="E11" s="99">
        <v>71</v>
      </c>
      <c r="G11" s="103">
        <v>25140070</v>
      </c>
      <c r="H11" s="103" t="s">
        <v>199</v>
      </c>
      <c r="I11" s="104" t="s">
        <v>189</v>
      </c>
      <c r="J11" s="103">
        <v>241</v>
      </c>
      <c r="K11" s="103">
        <v>61</v>
      </c>
    </row>
    <row r="12" spans="1:11">
      <c r="A12" s="97">
        <v>25140098</v>
      </c>
      <c r="B12" s="97" t="s">
        <v>199</v>
      </c>
      <c r="C12" s="98" t="s">
        <v>127</v>
      </c>
      <c r="D12" s="99">
        <v>41</v>
      </c>
      <c r="E12" s="99">
        <v>72</v>
      </c>
      <c r="G12" s="103">
        <v>25140082</v>
      </c>
      <c r="H12" s="103" t="s">
        <v>200</v>
      </c>
      <c r="I12" s="104" t="s">
        <v>132</v>
      </c>
      <c r="J12" s="103">
        <v>241</v>
      </c>
      <c r="K12" s="103">
        <v>57</v>
      </c>
    </row>
    <row r="13" spans="1:11">
      <c r="A13" s="97">
        <v>25140054</v>
      </c>
      <c r="B13" s="97" t="s">
        <v>200</v>
      </c>
      <c r="C13" s="78" t="s">
        <v>173</v>
      </c>
      <c r="D13" s="99">
        <v>41</v>
      </c>
      <c r="E13" s="99">
        <v>53</v>
      </c>
      <c r="G13" s="103">
        <v>25140049</v>
      </c>
      <c r="H13" s="103" t="s">
        <v>200</v>
      </c>
      <c r="I13" s="78" t="s">
        <v>168</v>
      </c>
      <c r="J13" s="103">
        <v>241</v>
      </c>
      <c r="K13" s="103">
        <v>54</v>
      </c>
    </row>
    <row r="14" spans="1:11">
      <c r="A14" s="97">
        <v>25140030</v>
      </c>
      <c r="B14" s="97" t="s">
        <v>199</v>
      </c>
      <c r="C14" s="78" t="s">
        <v>149</v>
      </c>
      <c r="D14" s="99">
        <v>41</v>
      </c>
      <c r="E14" s="99">
        <v>76</v>
      </c>
      <c r="G14" s="103">
        <v>25140038</v>
      </c>
      <c r="H14" s="103" t="s">
        <v>200</v>
      </c>
      <c r="I14" s="78" t="s">
        <v>157</v>
      </c>
      <c r="J14" s="103">
        <v>241</v>
      </c>
      <c r="K14" s="103">
        <v>58</v>
      </c>
    </row>
    <row r="15" spans="1:11">
      <c r="A15" s="97">
        <v>25140058</v>
      </c>
      <c r="B15" s="97" t="s">
        <v>200</v>
      </c>
      <c r="C15" s="78" t="s">
        <v>177</v>
      </c>
      <c r="D15" s="99">
        <v>41</v>
      </c>
      <c r="E15" s="99">
        <v>58</v>
      </c>
      <c r="G15" s="103">
        <v>25140091</v>
      </c>
      <c r="H15" s="103" t="s">
        <v>200</v>
      </c>
      <c r="I15" s="104" t="s">
        <v>134</v>
      </c>
      <c r="J15" s="103">
        <v>241</v>
      </c>
      <c r="K15" s="103">
        <v>45</v>
      </c>
    </row>
    <row r="16" spans="1:11">
      <c r="A16" s="97">
        <v>25140029</v>
      </c>
      <c r="B16" s="97" t="s">
        <v>199</v>
      </c>
      <c r="C16" s="78" t="s">
        <v>148</v>
      </c>
      <c r="D16" s="99">
        <v>41</v>
      </c>
      <c r="E16" s="99">
        <v>72</v>
      </c>
      <c r="G16" s="103">
        <v>25140060</v>
      </c>
      <c r="H16" s="103" t="s">
        <v>199</v>
      </c>
      <c r="I16" s="78" t="s">
        <v>179</v>
      </c>
      <c r="J16" s="103">
        <v>241</v>
      </c>
      <c r="K16" s="103">
        <v>49</v>
      </c>
    </row>
    <row r="17" spans="1:11">
      <c r="A17" s="97">
        <v>25140088</v>
      </c>
      <c r="B17" s="97" t="s">
        <v>200</v>
      </c>
      <c r="C17" s="98" t="s">
        <v>131</v>
      </c>
      <c r="D17" s="99">
        <v>41</v>
      </c>
      <c r="E17" s="99">
        <v>58</v>
      </c>
      <c r="G17" s="103">
        <v>25140057</v>
      </c>
      <c r="H17" s="103" t="s">
        <v>200</v>
      </c>
      <c r="I17" s="78" t="s">
        <v>176</v>
      </c>
      <c r="J17" s="103">
        <v>241</v>
      </c>
      <c r="K17" s="103">
        <v>54</v>
      </c>
    </row>
    <row r="18" spans="1:11">
      <c r="A18" s="97">
        <v>25140055</v>
      </c>
      <c r="B18" s="97" t="s">
        <v>199</v>
      </c>
      <c r="C18" s="78" t="s">
        <v>174</v>
      </c>
      <c r="D18" s="99">
        <v>41</v>
      </c>
      <c r="E18" s="99">
        <v>43</v>
      </c>
      <c r="G18" s="103">
        <v>25140064</v>
      </c>
      <c r="H18" s="103" t="s">
        <v>199</v>
      </c>
      <c r="I18" s="104" t="s">
        <v>183</v>
      </c>
      <c r="J18" s="103">
        <v>241</v>
      </c>
      <c r="K18" s="103">
        <v>54</v>
      </c>
    </row>
    <row r="19" spans="1:11">
      <c r="A19" s="97">
        <v>25140071</v>
      </c>
      <c r="B19" s="97" t="s">
        <v>200</v>
      </c>
      <c r="C19" s="98" t="s">
        <v>190</v>
      </c>
      <c r="D19" s="99">
        <v>41</v>
      </c>
      <c r="E19" s="99">
        <v>55</v>
      </c>
      <c r="G19" s="103">
        <v>25140044</v>
      </c>
      <c r="H19" s="103" t="s">
        <v>199</v>
      </c>
      <c r="I19" s="78" t="s">
        <v>163</v>
      </c>
      <c r="J19" s="103">
        <v>241</v>
      </c>
      <c r="K19" s="103">
        <v>43</v>
      </c>
    </row>
    <row r="20" spans="1:11">
      <c r="A20" s="97">
        <v>25140035</v>
      </c>
      <c r="B20" s="97" t="s">
        <v>200</v>
      </c>
      <c r="C20" s="78" t="s">
        <v>154</v>
      </c>
      <c r="D20" s="99">
        <v>41</v>
      </c>
      <c r="E20" s="99">
        <v>57</v>
      </c>
      <c r="G20" s="103">
        <v>25140065</v>
      </c>
      <c r="H20" s="103" t="s">
        <v>200</v>
      </c>
      <c r="I20" s="104" t="s">
        <v>184</v>
      </c>
      <c r="J20" s="103">
        <v>241</v>
      </c>
      <c r="K20" s="103">
        <v>42</v>
      </c>
    </row>
    <row r="21" spans="1:11">
      <c r="A21" s="97">
        <v>25140052</v>
      </c>
      <c r="B21" s="97" t="s">
        <v>200</v>
      </c>
      <c r="C21" s="78" t="s">
        <v>171</v>
      </c>
      <c r="D21" s="99">
        <v>41</v>
      </c>
      <c r="E21" s="99">
        <v>54</v>
      </c>
      <c r="G21" s="103">
        <v>25140074</v>
      </c>
      <c r="H21" s="103" t="s">
        <v>200</v>
      </c>
      <c r="I21" s="104" t="s">
        <v>193</v>
      </c>
      <c r="J21" s="103">
        <v>241</v>
      </c>
      <c r="K21" s="103">
        <v>35</v>
      </c>
    </row>
    <row r="22" spans="1:11">
      <c r="A22" s="97">
        <v>25140068</v>
      </c>
      <c r="B22" s="97" t="s">
        <v>199</v>
      </c>
      <c r="C22" s="98" t="s">
        <v>187</v>
      </c>
      <c r="D22" s="99">
        <v>41</v>
      </c>
      <c r="E22" s="99">
        <v>51</v>
      </c>
      <c r="G22" s="103">
        <v>25140053</v>
      </c>
      <c r="H22" s="103" t="s">
        <v>200</v>
      </c>
      <c r="I22" s="78" t="s">
        <v>172</v>
      </c>
      <c r="J22" s="103">
        <v>241</v>
      </c>
      <c r="K22" s="103">
        <v>38</v>
      </c>
    </row>
    <row r="23" spans="1:11">
      <c r="A23" s="97">
        <v>25140078</v>
      </c>
      <c r="B23" s="97" t="s">
        <v>200</v>
      </c>
      <c r="C23" s="98" t="s">
        <v>133</v>
      </c>
      <c r="D23" s="99">
        <v>41</v>
      </c>
      <c r="E23" s="99">
        <v>57</v>
      </c>
      <c r="G23" s="103">
        <v>25140067</v>
      </c>
      <c r="H23" s="103" t="s">
        <v>199</v>
      </c>
      <c r="I23" s="104" t="s">
        <v>186</v>
      </c>
      <c r="J23" s="103">
        <v>241</v>
      </c>
      <c r="K23" s="103">
        <v>50</v>
      </c>
    </row>
    <row r="24" spans="1:11">
      <c r="A24" s="97">
        <v>25140081</v>
      </c>
      <c r="B24" s="97" t="s">
        <v>199</v>
      </c>
      <c r="C24" s="98" t="s">
        <v>135</v>
      </c>
      <c r="D24" s="99">
        <v>41</v>
      </c>
      <c r="E24" s="99">
        <v>45</v>
      </c>
      <c r="G24" s="103">
        <v>25140097</v>
      </c>
      <c r="H24" s="103" t="s">
        <v>200</v>
      </c>
      <c r="I24" s="104" t="s">
        <v>139</v>
      </c>
      <c r="J24" s="103">
        <v>241</v>
      </c>
      <c r="K24" s="103">
        <v>39</v>
      </c>
    </row>
    <row r="25" spans="1:11">
      <c r="A25" s="97">
        <v>25140072</v>
      </c>
      <c r="B25" s="97" t="s">
        <v>200</v>
      </c>
      <c r="C25" s="98" t="s">
        <v>191</v>
      </c>
      <c r="D25" s="99">
        <v>41</v>
      </c>
      <c r="E25" s="99">
        <v>44</v>
      </c>
      <c r="G25" s="103">
        <v>25140027</v>
      </c>
      <c r="H25" s="103" t="s">
        <v>200</v>
      </c>
      <c r="I25" s="78" t="s">
        <v>146</v>
      </c>
      <c r="J25" s="103">
        <v>241</v>
      </c>
      <c r="K25" s="103">
        <v>40</v>
      </c>
    </row>
    <row r="26" spans="1:11">
      <c r="A26" s="97">
        <v>25140056</v>
      </c>
      <c r="B26" s="97" t="s">
        <v>199</v>
      </c>
      <c r="C26" s="78" t="s">
        <v>175</v>
      </c>
      <c r="D26" s="99">
        <v>41</v>
      </c>
      <c r="E26" s="99">
        <v>40</v>
      </c>
      <c r="G26" s="103">
        <v>25140028</v>
      </c>
      <c r="H26" s="103" t="s">
        <v>200</v>
      </c>
      <c r="I26" s="78" t="s">
        <v>147</v>
      </c>
      <c r="J26" s="103">
        <v>241</v>
      </c>
      <c r="K26" s="103">
        <v>41</v>
      </c>
    </row>
    <row r="27" spans="1:11">
      <c r="A27" s="97">
        <v>25140096</v>
      </c>
      <c r="B27" s="97" t="s">
        <v>199</v>
      </c>
      <c r="C27" s="98" t="s">
        <v>136</v>
      </c>
      <c r="D27" s="99">
        <v>41</v>
      </c>
      <c r="E27" s="99">
        <v>49</v>
      </c>
      <c r="G27" s="103">
        <v>25140031</v>
      </c>
      <c r="H27" s="103" t="s">
        <v>199</v>
      </c>
      <c r="I27" s="78" t="s">
        <v>150</v>
      </c>
      <c r="J27" s="103">
        <v>241</v>
      </c>
      <c r="K27" s="103">
        <v>41</v>
      </c>
    </row>
    <row r="28" spans="1:11">
      <c r="A28" s="97">
        <v>25140039</v>
      </c>
      <c r="B28" s="97" t="s">
        <v>199</v>
      </c>
      <c r="C28" s="78" t="s">
        <v>158</v>
      </c>
      <c r="D28" s="99">
        <v>41</v>
      </c>
      <c r="E28" s="99">
        <v>47</v>
      </c>
      <c r="G28" s="103">
        <v>25140033</v>
      </c>
      <c r="H28" s="103" t="s">
        <v>200</v>
      </c>
      <c r="I28" s="78" t="s">
        <v>152</v>
      </c>
      <c r="J28" s="103">
        <v>241</v>
      </c>
      <c r="K28" s="103">
        <v>39</v>
      </c>
    </row>
    <row r="29" spans="1:11">
      <c r="A29" s="97">
        <v>25140040</v>
      </c>
      <c r="B29" s="97" t="s">
        <v>199</v>
      </c>
      <c r="C29" s="78" t="s">
        <v>159</v>
      </c>
      <c r="D29" s="99">
        <v>41</v>
      </c>
      <c r="E29" s="99">
        <v>45</v>
      </c>
      <c r="G29" s="103">
        <v>25140085</v>
      </c>
      <c r="H29" s="103" t="s">
        <v>199</v>
      </c>
      <c r="I29" s="74" t="s">
        <v>140</v>
      </c>
      <c r="J29" s="103">
        <v>241</v>
      </c>
      <c r="K29" s="103">
        <v>35</v>
      </c>
    </row>
    <row r="30" spans="1:11">
      <c r="A30" s="97">
        <v>25140069</v>
      </c>
      <c r="B30" s="97" t="s">
        <v>200</v>
      </c>
      <c r="C30" s="98" t="s">
        <v>188</v>
      </c>
      <c r="D30" s="99">
        <v>41</v>
      </c>
      <c r="E30" s="99">
        <v>52</v>
      </c>
      <c r="G30" s="103">
        <v>25140025</v>
      </c>
      <c r="H30" s="103" t="s">
        <v>200</v>
      </c>
      <c r="I30" s="78" t="s">
        <v>144</v>
      </c>
      <c r="J30" s="103">
        <v>241</v>
      </c>
      <c r="K30" s="103">
        <v>34</v>
      </c>
    </row>
    <row r="31" spans="1:11">
      <c r="A31" s="97">
        <v>25140073</v>
      </c>
      <c r="B31" s="97" t="s">
        <v>200</v>
      </c>
      <c r="C31" s="98" t="s">
        <v>192</v>
      </c>
      <c r="D31" s="99">
        <v>41</v>
      </c>
      <c r="E31" s="99">
        <v>45</v>
      </c>
      <c r="G31" s="103">
        <v>25140034</v>
      </c>
      <c r="H31" s="103" t="s">
        <v>200</v>
      </c>
      <c r="I31" s="78" t="s">
        <v>153</v>
      </c>
      <c r="J31" s="103">
        <v>241</v>
      </c>
      <c r="K31" s="103">
        <v>27</v>
      </c>
    </row>
    <row r="32" spans="1:11">
      <c r="A32" s="97">
        <v>25140092</v>
      </c>
      <c r="B32" s="97" t="s">
        <v>199</v>
      </c>
      <c r="C32" s="98" t="s">
        <v>137</v>
      </c>
      <c r="D32" s="99">
        <v>41</v>
      </c>
      <c r="E32" s="99">
        <v>42</v>
      </c>
      <c r="G32" s="103">
        <v>25140076</v>
      </c>
      <c r="H32" s="103" t="s">
        <v>199</v>
      </c>
      <c r="I32" s="104" t="s">
        <v>195</v>
      </c>
      <c r="J32" s="103">
        <v>241</v>
      </c>
      <c r="K32" s="103">
        <v>42</v>
      </c>
    </row>
    <row r="33" spans="1:11">
      <c r="A33" s="97">
        <v>25140079</v>
      </c>
      <c r="B33" s="97" t="s">
        <v>200</v>
      </c>
      <c r="C33" s="98" t="s">
        <v>138</v>
      </c>
      <c r="D33" s="99">
        <v>41</v>
      </c>
      <c r="E33" s="99">
        <v>45</v>
      </c>
      <c r="G33" s="103">
        <v>25140036</v>
      </c>
      <c r="H33" s="103" t="s">
        <v>199</v>
      </c>
      <c r="I33" s="78" t="s">
        <v>155</v>
      </c>
      <c r="J33" s="103">
        <v>241</v>
      </c>
      <c r="K33" s="103">
        <v>30</v>
      </c>
    </row>
    <row r="34" spans="1:11">
      <c r="A34" s="97">
        <v>25140046</v>
      </c>
      <c r="B34" s="97" t="s">
        <v>200</v>
      </c>
      <c r="C34" s="78" t="s">
        <v>165</v>
      </c>
      <c r="D34" s="99">
        <v>41</v>
      </c>
      <c r="E34" s="99">
        <v>33</v>
      </c>
      <c r="G34" s="103">
        <v>25140047</v>
      </c>
      <c r="H34" s="103" t="s">
        <v>200</v>
      </c>
      <c r="I34" s="78" t="s">
        <v>166</v>
      </c>
      <c r="J34" s="103">
        <v>241</v>
      </c>
      <c r="K34" s="103">
        <v>38</v>
      </c>
    </row>
    <row r="35" spans="1:11">
      <c r="A35" s="97">
        <v>25140043</v>
      </c>
      <c r="B35" s="97" t="s">
        <v>200</v>
      </c>
      <c r="C35" s="78" t="s">
        <v>162</v>
      </c>
      <c r="D35" s="99">
        <v>41</v>
      </c>
      <c r="E35" s="99">
        <v>35</v>
      </c>
      <c r="G35" s="103">
        <v>25140062</v>
      </c>
      <c r="H35" s="103" t="s">
        <v>199</v>
      </c>
      <c r="I35" s="104" t="s">
        <v>181</v>
      </c>
      <c r="J35" s="103">
        <v>241</v>
      </c>
      <c r="K35" s="103">
        <v>31</v>
      </c>
    </row>
    <row r="36" spans="1:11">
      <c r="A36" s="97">
        <v>25140032</v>
      </c>
      <c r="B36" s="97" t="s">
        <v>200</v>
      </c>
      <c r="C36" s="78" t="s">
        <v>151</v>
      </c>
      <c r="D36" s="99">
        <v>41</v>
      </c>
      <c r="E36" s="99">
        <v>36</v>
      </c>
      <c r="G36" s="103">
        <v>25140066</v>
      </c>
      <c r="H36" s="103" t="s">
        <v>199</v>
      </c>
      <c r="I36" s="104" t="s">
        <v>185</v>
      </c>
      <c r="J36" s="103">
        <v>241</v>
      </c>
      <c r="K36" s="103">
        <v>30</v>
      </c>
    </row>
    <row r="37" spans="1:11">
      <c r="A37" s="97">
        <v>25140026</v>
      </c>
      <c r="B37" s="97" t="s">
        <v>199</v>
      </c>
      <c r="C37" s="78" t="s">
        <v>145</v>
      </c>
      <c r="D37" s="99">
        <v>41</v>
      </c>
      <c r="E37" s="99">
        <v>46</v>
      </c>
    </row>
    <row r="38" spans="1:11">
      <c r="A38" s="97">
        <v>25140045</v>
      </c>
      <c r="B38" s="97" t="s">
        <v>200</v>
      </c>
      <c r="C38" s="78" t="s">
        <v>164</v>
      </c>
      <c r="D38" s="99">
        <v>41</v>
      </c>
      <c r="E38" s="99">
        <v>37</v>
      </c>
    </row>
    <row r="39" spans="1:11">
      <c r="A39" s="97">
        <v>25140084</v>
      </c>
      <c r="B39" s="97" t="s">
        <v>199</v>
      </c>
      <c r="C39" s="98" t="s">
        <v>141</v>
      </c>
      <c r="D39" s="99">
        <v>41</v>
      </c>
      <c r="E39" s="99">
        <v>29</v>
      </c>
    </row>
    <row r="40" spans="1:11">
      <c r="A40" s="97">
        <v>25140042</v>
      </c>
      <c r="B40" s="97" t="s">
        <v>200</v>
      </c>
      <c r="C40" s="78" t="s">
        <v>161</v>
      </c>
      <c r="D40" s="99">
        <v>41</v>
      </c>
      <c r="E40" s="99">
        <v>34</v>
      </c>
    </row>
    <row r="45" spans="1:11">
      <c r="C45">
        <v>22</v>
      </c>
    </row>
  </sheetData>
  <pageMargins left="0.7" right="0.7" top="0.75" bottom="0.75" header="0.3" footer="0.3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36"/>
    </sheetView>
  </sheetViews>
  <sheetFormatPr defaultRowHeight="15"/>
  <cols>
    <col min="3" max="3" width="25.5703125" bestFit="1" customWidth="1"/>
  </cols>
  <sheetData>
    <row r="1" spans="1:5">
      <c r="A1" s="100">
        <v>25140063</v>
      </c>
      <c r="B1" s="100" t="s">
        <v>200</v>
      </c>
      <c r="C1" s="101" t="s">
        <v>182</v>
      </c>
      <c r="D1" s="103">
        <v>241</v>
      </c>
      <c r="E1" s="103">
        <v>86</v>
      </c>
    </row>
    <row r="2" spans="1:5">
      <c r="A2" s="100">
        <v>25140041</v>
      </c>
      <c r="B2" s="100" t="s">
        <v>200</v>
      </c>
      <c r="C2" s="78" t="s">
        <v>160</v>
      </c>
      <c r="D2" s="103">
        <v>241</v>
      </c>
      <c r="E2" s="103">
        <v>80</v>
      </c>
    </row>
    <row r="3" spans="1:5">
      <c r="A3" s="100">
        <v>25140086</v>
      </c>
      <c r="B3" s="100" t="s">
        <v>199</v>
      </c>
      <c r="C3" s="101" t="s">
        <v>122</v>
      </c>
      <c r="D3" s="103">
        <v>241</v>
      </c>
      <c r="E3" s="103">
        <v>78</v>
      </c>
    </row>
    <row r="4" spans="1:5">
      <c r="A4" s="100">
        <v>25140095</v>
      </c>
      <c r="B4" s="100" t="s">
        <v>200</v>
      </c>
      <c r="C4" s="101" t="s">
        <v>123</v>
      </c>
      <c r="D4" s="103">
        <v>241</v>
      </c>
      <c r="E4" s="103">
        <v>77</v>
      </c>
    </row>
    <row r="5" spans="1:5">
      <c r="A5" s="100">
        <v>25140080</v>
      </c>
      <c r="B5" s="100" t="s">
        <v>200</v>
      </c>
      <c r="C5" s="101" t="s">
        <v>125</v>
      </c>
      <c r="D5" s="103">
        <v>241</v>
      </c>
      <c r="E5" s="103">
        <v>76</v>
      </c>
    </row>
    <row r="6" spans="1:5">
      <c r="A6" s="100">
        <v>25140090</v>
      </c>
      <c r="B6" s="100" t="s">
        <v>200</v>
      </c>
      <c r="C6" s="101" t="s">
        <v>126</v>
      </c>
      <c r="D6" s="103">
        <v>241</v>
      </c>
      <c r="E6" s="103">
        <v>54</v>
      </c>
    </row>
    <row r="7" spans="1:5">
      <c r="A7" s="100">
        <v>25140089</v>
      </c>
      <c r="B7" s="100" t="s">
        <v>200</v>
      </c>
      <c r="C7" s="101" t="s">
        <v>128</v>
      </c>
      <c r="D7" s="103">
        <v>241</v>
      </c>
      <c r="E7" s="103">
        <v>58</v>
      </c>
    </row>
    <row r="8" spans="1:5">
      <c r="A8" s="100">
        <v>25140087</v>
      </c>
      <c r="B8" s="100" t="s">
        <v>200</v>
      </c>
      <c r="C8" s="101" t="s">
        <v>129</v>
      </c>
      <c r="D8" s="103">
        <v>241</v>
      </c>
      <c r="E8" s="103">
        <v>69</v>
      </c>
    </row>
    <row r="9" spans="1:5">
      <c r="A9" s="100">
        <v>25140051</v>
      </c>
      <c r="B9" s="100" t="s">
        <v>199</v>
      </c>
      <c r="C9" s="78" t="s">
        <v>170</v>
      </c>
      <c r="D9" s="103">
        <v>241</v>
      </c>
      <c r="E9" s="103">
        <v>66</v>
      </c>
    </row>
    <row r="10" spans="1:5">
      <c r="A10" s="100">
        <v>25140094</v>
      </c>
      <c r="B10" s="100" t="s">
        <v>199</v>
      </c>
      <c r="C10" s="101" t="s">
        <v>130</v>
      </c>
      <c r="D10" s="103">
        <v>241</v>
      </c>
      <c r="E10" s="103">
        <v>65</v>
      </c>
    </row>
    <row r="11" spans="1:5">
      <c r="A11" s="100">
        <v>25140070</v>
      </c>
      <c r="B11" s="100" t="s">
        <v>199</v>
      </c>
      <c r="C11" s="101" t="s">
        <v>189</v>
      </c>
      <c r="D11" s="103">
        <v>241</v>
      </c>
      <c r="E11" s="103">
        <v>61</v>
      </c>
    </row>
    <row r="12" spans="1:5">
      <c r="A12" s="100">
        <v>25140082</v>
      </c>
      <c r="B12" s="100" t="s">
        <v>200</v>
      </c>
      <c r="C12" s="101" t="s">
        <v>132</v>
      </c>
      <c r="D12" s="103">
        <v>241</v>
      </c>
      <c r="E12" s="103">
        <v>57</v>
      </c>
    </row>
    <row r="13" spans="1:5">
      <c r="A13" s="100">
        <v>25140049</v>
      </c>
      <c r="B13" s="100" t="s">
        <v>200</v>
      </c>
      <c r="C13" s="78" t="s">
        <v>168</v>
      </c>
      <c r="D13" s="103">
        <v>241</v>
      </c>
      <c r="E13" s="103">
        <v>54</v>
      </c>
    </row>
    <row r="14" spans="1:5">
      <c r="A14" s="100">
        <v>25140038</v>
      </c>
      <c r="B14" s="100" t="s">
        <v>200</v>
      </c>
      <c r="C14" s="78" t="s">
        <v>157</v>
      </c>
      <c r="D14" s="103">
        <v>241</v>
      </c>
      <c r="E14" s="103">
        <v>58</v>
      </c>
    </row>
    <row r="15" spans="1:5">
      <c r="A15" s="100">
        <v>25140091</v>
      </c>
      <c r="B15" s="100" t="s">
        <v>200</v>
      </c>
      <c r="C15" s="101" t="s">
        <v>134</v>
      </c>
      <c r="D15" s="103">
        <v>241</v>
      </c>
      <c r="E15" s="103">
        <v>45</v>
      </c>
    </row>
    <row r="16" spans="1:5">
      <c r="A16" s="100">
        <v>25140060</v>
      </c>
      <c r="B16" s="100" t="s">
        <v>199</v>
      </c>
      <c r="C16" s="78" t="s">
        <v>179</v>
      </c>
      <c r="D16" s="103">
        <v>241</v>
      </c>
      <c r="E16" s="103">
        <v>49</v>
      </c>
    </row>
    <row r="17" spans="1:5">
      <c r="A17" s="100">
        <v>25140057</v>
      </c>
      <c r="B17" s="100" t="s">
        <v>200</v>
      </c>
      <c r="C17" s="78" t="s">
        <v>176</v>
      </c>
      <c r="D17" s="103">
        <v>241</v>
      </c>
      <c r="E17" s="103">
        <v>54</v>
      </c>
    </row>
    <row r="18" spans="1:5">
      <c r="A18" s="100">
        <v>25140064</v>
      </c>
      <c r="B18" s="100" t="s">
        <v>199</v>
      </c>
      <c r="C18" s="101" t="s">
        <v>183</v>
      </c>
      <c r="D18" s="103">
        <v>241</v>
      </c>
      <c r="E18" s="103">
        <v>54</v>
      </c>
    </row>
    <row r="19" spans="1:5">
      <c r="A19" s="100">
        <v>25140044</v>
      </c>
      <c r="B19" s="100" t="s">
        <v>199</v>
      </c>
      <c r="C19" s="78" t="s">
        <v>163</v>
      </c>
      <c r="D19" s="103">
        <v>241</v>
      </c>
      <c r="E19" s="103">
        <v>43</v>
      </c>
    </row>
    <row r="20" spans="1:5">
      <c r="A20" s="100">
        <v>25140065</v>
      </c>
      <c r="B20" s="100" t="s">
        <v>200</v>
      </c>
      <c r="C20" s="101" t="s">
        <v>184</v>
      </c>
      <c r="D20" s="103">
        <v>241</v>
      </c>
      <c r="E20" s="103">
        <v>42</v>
      </c>
    </row>
    <row r="21" spans="1:5">
      <c r="A21" s="100">
        <v>25140074</v>
      </c>
      <c r="B21" s="100" t="s">
        <v>200</v>
      </c>
      <c r="C21" s="101" t="s">
        <v>193</v>
      </c>
      <c r="D21" s="103">
        <v>241</v>
      </c>
      <c r="E21" s="103">
        <v>35</v>
      </c>
    </row>
    <row r="22" spans="1:5">
      <c r="A22" s="100">
        <v>25140053</v>
      </c>
      <c r="B22" s="100" t="s">
        <v>200</v>
      </c>
      <c r="C22" s="78" t="s">
        <v>172</v>
      </c>
      <c r="D22" s="103">
        <v>241</v>
      </c>
      <c r="E22" s="103">
        <v>38</v>
      </c>
    </row>
    <row r="23" spans="1:5">
      <c r="A23" s="100">
        <v>25140067</v>
      </c>
      <c r="B23" s="100" t="s">
        <v>199</v>
      </c>
      <c r="C23" s="101" t="s">
        <v>186</v>
      </c>
      <c r="D23" s="103">
        <v>241</v>
      </c>
      <c r="E23" s="103">
        <v>50</v>
      </c>
    </row>
    <row r="24" spans="1:5">
      <c r="A24" s="100">
        <v>25140097</v>
      </c>
      <c r="B24" s="100" t="s">
        <v>200</v>
      </c>
      <c r="C24" s="101" t="s">
        <v>139</v>
      </c>
      <c r="D24" s="103">
        <v>241</v>
      </c>
      <c r="E24" s="103">
        <v>39</v>
      </c>
    </row>
    <row r="25" spans="1:5">
      <c r="A25" s="100">
        <v>25140027</v>
      </c>
      <c r="B25" s="100" t="s">
        <v>200</v>
      </c>
      <c r="C25" s="78" t="s">
        <v>146</v>
      </c>
      <c r="D25" s="103">
        <v>241</v>
      </c>
      <c r="E25" s="103">
        <v>40</v>
      </c>
    </row>
    <row r="26" spans="1:5">
      <c r="A26" s="100">
        <v>25140028</v>
      </c>
      <c r="B26" s="100" t="s">
        <v>200</v>
      </c>
      <c r="C26" s="78" t="s">
        <v>147</v>
      </c>
      <c r="D26" s="103">
        <v>241</v>
      </c>
      <c r="E26" s="103">
        <v>41</v>
      </c>
    </row>
    <row r="27" spans="1:5">
      <c r="A27" s="100">
        <v>25140031</v>
      </c>
      <c r="B27" s="100" t="s">
        <v>199</v>
      </c>
      <c r="C27" s="78" t="s">
        <v>150</v>
      </c>
      <c r="D27" s="103">
        <v>241</v>
      </c>
      <c r="E27" s="103">
        <v>41</v>
      </c>
    </row>
    <row r="28" spans="1:5">
      <c r="A28" s="100">
        <v>25140033</v>
      </c>
      <c r="B28" s="100" t="s">
        <v>200</v>
      </c>
      <c r="C28" s="78" t="s">
        <v>152</v>
      </c>
      <c r="D28" s="103">
        <v>241</v>
      </c>
      <c r="E28" s="103">
        <v>39</v>
      </c>
    </row>
    <row r="29" spans="1:5">
      <c r="A29" s="100">
        <v>25140085</v>
      </c>
      <c r="B29" s="100" t="s">
        <v>199</v>
      </c>
      <c r="C29" s="74" t="s">
        <v>140</v>
      </c>
      <c r="D29" s="103">
        <v>241</v>
      </c>
      <c r="E29" s="103">
        <v>35</v>
      </c>
    </row>
    <row r="30" spans="1:5">
      <c r="A30" s="100">
        <v>25140025</v>
      </c>
      <c r="B30" s="100" t="s">
        <v>200</v>
      </c>
      <c r="C30" s="78" t="s">
        <v>144</v>
      </c>
      <c r="D30" s="103">
        <v>241</v>
      </c>
      <c r="E30" s="103">
        <v>34</v>
      </c>
    </row>
    <row r="31" spans="1:5">
      <c r="A31" s="100">
        <v>25140034</v>
      </c>
      <c r="B31" s="100" t="s">
        <v>200</v>
      </c>
      <c r="C31" s="78" t="s">
        <v>153</v>
      </c>
      <c r="D31" s="103">
        <v>241</v>
      </c>
      <c r="E31" s="103">
        <v>27</v>
      </c>
    </row>
    <row r="32" spans="1:5">
      <c r="A32" s="100">
        <v>25140076</v>
      </c>
      <c r="B32" s="100" t="s">
        <v>199</v>
      </c>
      <c r="C32" s="101" t="s">
        <v>195</v>
      </c>
      <c r="D32" s="103">
        <v>241</v>
      </c>
      <c r="E32" s="103">
        <v>42</v>
      </c>
    </row>
    <row r="33" spans="1:5">
      <c r="A33" s="100">
        <v>25140036</v>
      </c>
      <c r="B33" s="100" t="s">
        <v>199</v>
      </c>
      <c r="C33" s="78" t="s">
        <v>155</v>
      </c>
      <c r="D33" s="103">
        <v>241</v>
      </c>
      <c r="E33" s="103">
        <v>30</v>
      </c>
    </row>
    <row r="34" spans="1:5">
      <c r="A34" s="100">
        <v>25140047</v>
      </c>
      <c r="B34" s="100" t="s">
        <v>200</v>
      </c>
      <c r="C34" s="78" t="s">
        <v>166</v>
      </c>
      <c r="D34" s="103">
        <v>241</v>
      </c>
      <c r="E34" s="103">
        <v>38</v>
      </c>
    </row>
    <row r="35" spans="1:5">
      <c r="A35" s="100">
        <v>25140062</v>
      </c>
      <c r="B35" s="100" t="s">
        <v>199</v>
      </c>
      <c r="C35" s="101" t="s">
        <v>181</v>
      </c>
      <c r="D35" s="103">
        <v>241</v>
      </c>
      <c r="E35" s="103">
        <v>31</v>
      </c>
    </row>
    <row r="36" spans="1:5">
      <c r="A36" s="100">
        <v>25140066</v>
      </c>
      <c r="B36" s="100" t="s">
        <v>199</v>
      </c>
      <c r="C36" s="101" t="s">
        <v>185</v>
      </c>
      <c r="D36" s="103">
        <v>241</v>
      </c>
      <c r="E36" s="103">
        <v>30</v>
      </c>
    </row>
    <row r="39" spans="1:5">
      <c r="C39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Subject wise</vt:lpstr>
      <vt:lpstr>X A&amp;B </vt:lpstr>
      <vt:lpstr>X A</vt:lpstr>
      <vt:lpstr>X B</vt:lpstr>
      <vt:lpstr>X A&amp;B Above 60%</vt:lpstr>
      <vt:lpstr>X A&amp;B 55 to 60% &amp; Below 55%</vt:lpstr>
      <vt:lpstr>SC,ST&amp;OBC</vt:lpstr>
      <vt:lpstr>Sheet1</vt:lpstr>
      <vt:lpstr>Sheet2</vt:lpstr>
      <vt:lpstr>Sheet1!Print_Area</vt:lpstr>
      <vt:lpstr>'Subject wise'!Print_Area</vt:lpstr>
      <vt:lpstr>'X A'!Print_Area</vt:lpstr>
      <vt:lpstr>'X A&amp;B '!Print_Area</vt:lpstr>
      <vt:lpstr>'X A&amp;B 55 to 60% &amp; Below 55%'!Print_Area</vt:lpstr>
      <vt:lpstr>'X A&amp;B Above 60%'!Print_Area</vt:lpstr>
      <vt:lpstr>'X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2023-06-23T03:29:44Z</dcterms:modified>
</cp:coreProperties>
</file>