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3"/>
  </bookViews>
  <sheets>
    <sheet name="SUBJECTWISE RESULT" sheetId="1" r:id="rId1"/>
    <sheet name="SCHOOL RESULT" sheetId="2" r:id="rId2"/>
    <sheet name="STUDENTWISE RESULT WITH PHE" sheetId="3" r:id="rId3"/>
    <sheet name="STUDENTWISE RESULT MAIN 5 SUB" sheetId="4" r:id="rId4"/>
    <sheet name="STUDENT RESULT WITHOUT PH FINAL" sheetId="6" r:id="rId5"/>
    <sheet name="STUD RESULT MAIN 5 COMM" sheetId="7" r:id="rId6"/>
    <sheet name="STUD RESULT MAIN 5 SCI" sheetId="8" r:id="rId7"/>
    <sheet name="Sheet4" sheetId="10" r:id="rId8"/>
    <sheet name="STUDENTWISE RESULT WITH PHE SCI" sheetId="11" r:id="rId9"/>
    <sheet name="STUDENTWISE RESULT WITH PHECOMM" sheetId="12" r:id="rId10"/>
    <sheet name="STUDENTWISE RESULT BEST 5" sheetId="13" r:id="rId11"/>
  </sheets>
  <definedNames>
    <definedName name="markngdphe" localSheetId="10">'STUDENTWISE RESULT BEST 5'!$D$2:$Y$50</definedName>
    <definedName name="markngdphe" localSheetId="8">'STUDENTWISE RESULT WITH PHE SCI'!$D$2:$Y$27</definedName>
    <definedName name="markngdphe" localSheetId="9">'STUDENTWISE RESULT WITH PHECOMM'!$D$2:$Y$24</definedName>
    <definedName name="markngdphe">'STUDENTWISE RESULT WITH PHE'!$D$2:$Y$50</definedName>
    <definedName name="marksngrade">'STUDENT RESULT WITHOUT PH FINAL'!$D$4:$W$52</definedName>
    <definedName name="_xlnm.Print_Area" localSheetId="4">'STUDENT RESULT WITHOUT PH FINAL'!$A$1:$AB$52</definedName>
    <definedName name="_xlnm.Print_Area" localSheetId="3">'STUDENTWISE RESULT MAIN 5 SUB'!$A$1:$Z$52</definedName>
    <definedName name="_xlnm.Print_Area" localSheetId="2">'STUDENTWISE RESULT WITH PHE'!$A$1:$AB$51</definedName>
    <definedName name="_xlnm.Print_Area" localSheetId="0">'SUBJECTWISE RESULT'!$A$1:$Y$16</definedName>
    <definedName name="_xlnm.Print_Titles" localSheetId="5">'STUD RESULT MAIN 5 COMM'!$1:$3</definedName>
    <definedName name="_xlnm.Print_Titles" localSheetId="6">'STUD RESULT MAIN 5 SCI'!$1:$3</definedName>
    <definedName name="_xlnm.Print_Titles" localSheetId="4">'STUDENT RESULT WITHOUT PH FINAL'!$1:$3</definedName>
    <definedName name="_xlnm.Print_Titles" localSheetId="10">'STUDENTWISE RESULT BEST 5'!$1:$1</definedName>
    <definedName name="_xlnm.Print_Titles" localSheetId="3">'STUDENTWISE RESULT MAIN 5 SUB'!$1:$3</definedName>
    <definedName name="_xlnm.Print_Titles" localSheetId="2">'STUDENTWISE RESULT WITH PHE'!$1:$1</definedName>
    <definedName name="_xlnm.Print_Titles" localSheetId="8">'STUDENTWISE RESULT WITH PHE SCI'!$1:$1</definedName>
    <definedName name="_xlnm.Print_Titles" localSheetId="9">'STUDENTWISE RESULT WITH PHECOMM'!$1:$1</definedName>
    <definedName name="table1">'STUDENT RESULT WITHOUT PH FINAL'!$S$55:$T$63</definedName>
  </definedNames>
  <calcPr calcId="152511"/>
</workbook>
</file>

<file path=xl/calcChain.xml><?xml version="1.0" encoding="utf-8"?>
<calcChain xmlns="http://schemas.openxmlformats.org/spreadsheetml/2006/main">
  <c r="E63" i="13" l="1"/>
  <c r="E62" i="13"/>
  <c r="G62" i="13" s="1"/>
  <c r="E61" i="13"/>
  <c r="G61" i="13" s="1"/>
  <c r="E60" i="13"/>
  <c r="G60" i="13" s="1"/>
  <c r="E59" i="13"/>
  <c r="G59" i="13" s="1"/>
  <c r="E58" i="13"/>
  <c r="G58" i="13" s="1"/>
  <c r="E57" i="13"/>
  <c r="G57" i="13" s="1"/>
  <c r="E56" i="13"/>
  <c r="G56" i="13" s="1"/>
  <c r="E55" i="13"/>
  <c r="E64" i="13" s="1"/>
  <c r="E37" i="12"/>
  <c r="E36" i="12"/>
  <c r="G36" i="12" s="1"/>
  <c r="E35" i="12"/>
  <c r="G35" i="12" s="1"/>
  <c r="E34" i="12"/>
  <c r="G34" i="12" s="1"/>
  <c r="E33" i="12"/>
  <c r="G33" i="12" s="1"/>
  <c r="E32" i="12"/>
  <c r="G32" i="12" s="1"/>
  <c r="E31" i="12"/>
  <c r="G31" i="12" s="1"/>
  <c r="E30" i="12"/>
  <c r="G30" i="12" s="1"/>
  <c r="E29" i="12"/>
  <c r="E38" i="11"/>
  <c r="E37" i="11"/>
  <c r="G37" i="11" s="1"/>
  <c r="E36" i="11"/>
  <c r="G36" i="11" s="1"/>
  <c r="E35" i="11"/>
  <c r="G35" i="11" s="1"/>
  <c r="E34" i="11"/>
  <c r="G34" i="11" s="1"/>
  <c r="E33" i="11"/>
  <c r="G33" i="11" s="1"/>
  <c r="E32" i="11"/>
  <c r="G32" i="11" s="1"/>
  <c r="E31" i="11"/>
  <c r="G31" i="11" s="1"/>
  <c r="E30" i="11"/>
  <c r="X52" i="8"/>
  <c r="Y52" i="8" s="1"/>
  <c r="X51" i="8"/>
  <c r="Y51" i="8" s="1"/>
  <c r="X50" i="8"/>
  <c r="Y50" i="8" s="1"/>
  <c r="X49" i="8"/>
  <c r="Y49" i="8" s="1"/>
  <c r="X48" i="8"/>
  <c r="Y48" i="8" s="1"/>
  <c r="X47" i="8"/>
  <c r="Y47" i="8" s="1"/>
  <c r="X46" i="8"/>
  <c r="Y46" i="8" s="1"/>
  <c r="X45" i="8"/>
  <c r="Y45" i="8" s="1"/>
  <c r="X44" i="8"/>
  <c r="Y44" i="8" s="1"/>
  <c r="X43" i="8"/>
  <c r="Y43" i="8" s="1"/>
  <c r="X42" i="8"/>
  <c r="Y42" i="8" s="1"/>
  <c r="X41" i="8"/>
  <c r="Y41" i="8" s="1"/>
  <c r="X40" i="8"/>
  <c r="Y40" i="8" s="1"/>
  <c r="X39" i="8"/>
  <c r="Y39" i="8" s="1"/>
  <c r="X38" i="8"/>
  <c r="Y38" i="8" s="1"/>
  <c r="X37" i="8"/>
  <c r="Y37" i="8" s="1"/>
  <c r="X36" i="8"/>
  <c r="Y36" i="8" s="1"/>
  <c r="X35" i="8"/>
  <c r="Y35" i="8" s="1"/>
  <c r="X34" i="8"/>
  <c r="Y34" i="8" s="1"/>
  <c r="X33" i="8"/>
  <c r="Y33" i="8" s="1"/>
  <c r="X32" i="8"/>
  <c r="Y32" i="8" s="1"/>
  <c r="X31" i="8"/>
  <c r="Y31" i="8" s="1"/>
  <c r="X30" i="8"/>
  <c r="Y30" i="8" s="1"/>
  <c r="X29" i="8"/>
  <c r="Y29" i="8" s="1"/>
  <c r="X28" i="8"/>
  <c r="Y28" i="8" s="1"/>
  <c r="X27" i="8"/>
  <c r="Y27" i="8" s="1"/>
  <c r="X26" i="8"/>
  <c r="Y26" i="8" s="1"/>
  <c r="X25" i="8"/>
  <c r="Y25" i="8" s="1"/>
  <c r="X24" i="8"/>
  <c r="Y24" i="8" s="1"/>
  <c r="X23" i="8"/>
  <c r="Y23" i="8" s="1"/>
  <c r="X22" i="8"/>
  <c r="Y22" i="8" s="1"/>
  <c r="X21" i="8"/>
  <c r="Y21" i="8" s="1"/>
  <c r="X20" i="8"/>
  <c r="Y20" i="8" s="1"/>
  <c r="X19" i="8"/>
  <c r="Y19" i="8" s="1"/>
  <c r="X18" i="8"/>
  <c r="Y18" i="8" s="1"/>
  <c r="X17" i="8"/>
  <c r="Y17" i="8" s="1"/>
  <c r="X16" i="8"/>
  <c r="Y16" i="8" s="1"/>
  <c r="X15" i="8"/>
  <c r="Y15" i="8" s="1"/>
  <c r="X14" i="8"/>
  <c r="Y14" i="8" s="1"/>
  <c r="X13" i="8"/>
  <c r="Y13" i="8" s="1"/>
  <c r="X12" i="8"/>
  <c r="Y12" i="8" s="1"/>
  <c r="X11" i="8"/>
  <c r="Y11" i="8" s="1"/>
  <c r="X10" i="8"/>
  <c r="Y10" i="8" s="1"/>
  <c r="X9" i="8"/>
  <c r="Y9" i="8" s="1"/>
  <c r="X8" i="8"/>
  <c r="Y8" i="8" s="1"/>
  <c r="X7" i="8"/>
  <c r="Y7" i="8" s="1"/>
  <c r="X6" i="8"/>
  <c r="Y6" i="8" s="1"/>
  <c r="X5" i="8"/>
  <c r="Y5" i="8" s="1"/>
  <c r="X4" i="8"/>
  <c r="Y4" i="8" s="1"/>
  <c r="X52" i="7"/>
  <c r="Y52" i="7" s="1"/>
  <c r="X51" i="7"/>
  <c r="Y51" i="7" s="1"/>
  <c r="X50" i="7"/>
  <c r="Y50" i="7" s="1"/>
  <c r="X49" i="7"/>
  <c r="Y49" i="7" s="1"/>
  <c r="X48" i="7"/>
  <c r="Y48" i="7" s="1"/>
  <c r="X47" i="7"/>
  <c r="Y47" i="7" s="1"/>
  <c r="X46" i="7"/>
  <c r="Y46" i="7" s="1"/>
  <c r="X45" i="7"/>
  <c r="Y45" i="7" s="1"/>
  <c r="X44" i="7"/>
  <c r="Y44" i="7" s="1"/>
  <c r="X43" i="7"/>
  <c r="Y43" i="7" s="1"/>
  <c r="X42" i="7"/>
  <c r="Y42" i="7" s="1"/>
  <c r="X41" i="7"/>
  <c r="Y41" i="7" s="1"/>
  <c r="X40" i="7"/>
  <c r="Y40" i="7" s="1"/>
  <c r="X39" i="7"/>
  <c r="Y39" i="7" s="1"/>
  <c r="X38" i="7"/>
  <c r="Y38" i="7" s="1"/>
  <c r="X37" i="7"/>
  <c r="Y37" i="7" s="1"/>
  <c r="X36" i="7"/>
  <c r="Y36" i="7" s="1"/>
  <c r="X35" i="7"/>
  <c r="Y35" i="7" s="1"/>
  <c r="X34" i="7"/>
  <c r="Y34" i="7" s="1"/>
  <c r="X33" i="7"/>
  <c r="Y33" i="7" s="1"/>
  <c r="X32" i="7"/>
  <c r="Y32" i="7" s="1"/>
  <c r="X31" i="7"/>
  <c r="Y31" i="7" s="1"/>
  <c r="X30" i="7"/>
  <c r="Y30" i="7" s="1"/>
  <c r="X29" i="7"/>
  <c r="Y29" i="7" s="1"/>
  <c r="X28" i="7"/>
  <c r="Y28" i="7" s="1"/>
  <c r="X27" i="7"/>
  <c r="Y27" i="7" s="1"/>
  <c r="X26" i="7"/>
  <c r="Y26" i="7" s="1"/>
  <c r="X25" i="7"/>
  <c r="Y25" i="7" s="1"/>
  <c r="X24" i="7"/>
  <c r="Y24" i="7" s="1"/>
  <c r="X23" i="7"/>
  <c r="Y23" i="7" s="1"/>
  <c r="X22" i="7"/>
  <c r="Y22" i="7" s="1"/>
  <c r="X21" i="7"/>
  <c r="Y21" i="7" s="1"/>
  <c r="X20" i="7"/>
  <c r="Y20" i="7" s="1"/>
  <c r="X19" i="7"/>
  <c r="Y19" i="7" s="1"/>
  <c r="X18" i="7"/>
  <c r="Y18" i="7" s="1"/>
  <c r="X17" i="7"/>
  <c r="Y17" i="7" s="1"/>
  <c r="X16" i="7"/>
  <c r="Y16" i="7" s="1"/>
  <c r="X15" i="7"/>
  <c r="Y15" i="7" s="1"/>
  <c r="X14" i="7"/>
  <c r="Y14" i="7" s="1"/>
  <c r="X13" i="7"/>
  <c r="Y13" i="7" s="1"/>
  <c r="X12" i="7"/>
  <c r="Y12" i="7" s="1"/>
  <c r="X11" i="7"/>
  <c r="Y11" i="7" s="1"/>
  <c r="X10" i="7"/>
  <c r="Y10" i="7" s="1"/>
  <c r="X9" i="7"/>
  <c r="Y9" i="7" s="1"/>
  <c r="X8" i="7"/>
  <c r="Y8" i="7" s="1"/>
  <c r="X7" i="7"/>
  <c r="Y7" i="7" s="1"/>
  <c r="X6" i="7"/>
  <c r="Y6" i="7" s="1"/>
  <c r="X5" i="7"/>
  <c r="Y5" i="7" s="1"/>
  <c r="X4" i="7"/>
  <c r="Y4" i="7" s="1"/>
  <c r="G55" i="13" l="1"/>
  <c r="G64" i="13" s="1"/>
  <c r="K64" i="13" s="1"/>
  <c r="E38" i="12"/>
  <c r="E39" i="11"/>
  <c r="G29" i="12"/>
  <c r="G38" i="12" s="1"/>
  <c r="K38" i="12" s="1"/>
  <c r="G30" i="11"/>
  <c r="G39" i="11" s="1"/>
  <c r="K39" i="11" s="1"/>
  <c r="AC4" i="6"/>
  <c r="AD4" i="6" s="1"/>
  <c r="AC5" i="6"/>
  <c r="AD5" i="6" s="1"/>
  <c r="AC6" i="6"/>
  <c r="AD6" i="6" s="1"/>
  <c r="AC7" i="6"/>
  <c r="AD7" i="6" s="1"/>
  <c r="AC8" i="6"/>
  <c r="AD8" i="6" s="1"/>
  <c r="AC9" i="6"/>
  <c r="AD9" i="6" s="1"/>
  <c r="AC10" i="6"/>
  <c r="AD10" i="6" s="1"/>
  <c r="AC11" i="6"/>
  <c r="AD11" i="6" s="1"/>
  <c r="AC12" i="6"/>
  <c r="AD12" i="6" s="1"/>
  <c r="AC13" i="6"/>
  <c r="AD13" i="6" s="1"/>
  <c r="AC14" i="6"/>
  <c r="AD14" i="6" s="1"/>
  <c r="AC15" i="6"/>
  <c r="AD15" i="6" s="1"/>
  <c r="AC16" i="6"/>
  <c r="AD16" i="6" s="1"/>
  <c r="AC17" i="6"/>
  <c r="AD17" i="6" s="1"/>
  <c r="AC18" i="6"/>
  <c r="AD18" i="6" s="1"/>
  <c r="AC19" i="6"/>
  <c r="AD19" i="6" s="1"/>
  <c r="AC20" i="6"/>
  <c r="AD20" i="6" s="1"/>
  <c r="AC21" i="6"/>
  <c r="AD21" i="6" s="1"/>
  <c r="AC22" i="6"/>
  <c r="AD22" i="6" s="1"/>
  <c r="AC23" i="6"/>
  <c r="AD23" i="6" s="1"/>
  <c r="AC24" i="6"/>
  <c r="AD24" i="6" s="1"/>
  <c r="AC25" i="6"/>
  <c r="AD25" i="6" s="1"/>
  <c r="AC26" i="6"/>
  <c r="AD26" i="6" s="1"/>
  <c r="AC27" i="6"/>
  <c r="AD27" i="6" s="1"/>
  <c r="AC28" i="6"/>
  <c r="AD28" i="6" s="1"/>
  <c r="AC29" i="6"/>
  <c r="AD29" i="6" s="1"/>
  <c r="AC30" i="6"/>
  <c r="AD30" i="6" s="1"/>
  <c r="AC31" i="6"/>
  <c r="AD31" i="6" s="1"/>
  <c r="AC32" i="6"/>
  <c r="AD32" i="6" s="1"/>
  <c r="AC33" i="6"/>
  <c r="AD33" i="6" s="1"/>
  <c r="AC34" i="6"/>
  <c r="AD34" i="6" s="1"/>
  <c r="AC35" i="6"/>
  <c r="AD35" i="6" s="1"/>
  <c r="AC36" i="6"/>
  <c r="AD36" i="6" s="1"/>
  <c r="AC37" i="6"/>
  <c r="AD37" i="6" s="1"/>
  <c r="AC38" i="6"/>
  <c r="AD38" i="6" s="1"/>
  <c r="AC39" i="6"/>
  <c r="AD39" i="6" s="1"/>
  <c r="AC40" i="6"/>
  <c r="AD40" i="6" s="1"/>
  <c r="AC41" i="6"/>
  <c r="AD41" i="6" s="1"/>
  <c r="AC42" i="6"/>
  <c r="AD42" i="6" s="1"/>
  <c r="AC43" i="6"/>
  <c r="AD43" i="6" s="1"/>
  <c r="AC44" i="6"/>
  <c r="AD44" i="6" s="1"/>
  <c r="AC45" i="6"/>
  <c r="AD45" i="6" s="1"/>
  <c r="AC46" i="6"/>
  <c r="AD46" i="6" s="1"/>
  <c r="AC47" i="6"/>
  <c r="AD47" i="6" s="1"/>
  <c r="AC48" i="6"/>
  <c r="AD48" i="6" s="1"/>
  <c r="AC49" i="6"/>
  <c r="AD49" i="6" s="1"/>
  <c r="AC50" i="6"/>
  <c r="AD50" i="6" s="1"/>
  <c r="AC51" i="6"/>
  <c r="AD51" i="6" s="1"/>
  <c r="AC52" i="6"/>
  <c r="AD52" i="6" s="1"/>
  <c r="E57" i="3"/>
  <c r="G57" i="3" s="1"/>
  <c r="E58" i="3"/>
  <c r="G58" i="3" s="1"/>
  <c r="E59" i="3"/>
  <c r="G59" i="3" s="1"/>
  <c r="E60" i="3"/>
  <c r="G60" i="3" s="1"/>
  <c r="E61" i="3"/>
  <c r="G61" i="3" s="1"/>
  <c r="E62" i="3"/>
  <c r="E63" i="3"/>
  <c r="G63" i="3" s="1"/>
  <c r="E64" i="3"/>
  <c r="E56" i="3"/>
  <c r="G62" i="3"/>
  <c r="E57" i="6"/>
  <c r="G57" i="6" s="1"/>
  <c r="E58" i="6"/>
  <c r="G58" i="6" s="1"/>
  <c r="E59" i="6"/>
  <c r="G59" i="6" s="1"/>
  <c r="E60" i="6"/>
  <c r="G60" i="6" s="1"/>
  <c r="E61" i="6"/>
  <c r="G61" i="6" s="1"/>
  <c r="E62" i="6"/>
  <c r="G62" i="6" s="1"/>
  <c r="E63" i="6"/>
  <c r="G63" i="6" s="1"/>
  <c r="E64" i="6"/>
  <c r="E56" i="6"/>
  <c r="G56" i="6" s="1"/>
  <c r="E65" i="3" l="1"/>
  <c r="G56" i="3"/>
  <c r="G65" i="3" s="1"/>
  <c r="G65" i="6"/>
  <c r="E65" i="6"/>
  <c r="X6" i="6"/>
  <c r="Y6" i="6" s="1"/>
  <c r="X7" i="6"/>
  <c r="Y7" i="6" s="1"/>
  <c r="X5" i="6"/>
  <c r="Y5" i="6" s="1"/>
  <c r="X8" i="6"/>
  <c r="Y8" i="6" s="1"/>
  <c r="X11" i="6"/>
  <c r="Y11" i="6" s="1"/>
  <c r="X10" i="6"/>
  <c r="Y10" i="6" s="1"/>
  <c r="X9" i="6"/>
  <c r="Y9" i="6" s="1"/>
  <c r="X12" i="6"/>
  <c r="Y12" i="6" s="1"/>
  <c r="X19" i="6"/>
  <c r="Y19" i="6" s="1"/>
  <c r="X16" i="6"/>
  <c r="Y16" i="6" s="1"/>
  <c r="X20" i="6"/>
  <c r="Y20" i="6" s="1"/>
  <c r="X14" i="6"/>
  <c r="Y14" i="6" s="1"/>
  <c r="X13" i="6"/>
  <c r="Y13" i="6" s="1"/>
  <c r="X17" i="6"/>
  <c r="Y17" i="6" s="1"/>
  <c r="X21" i="6"/>
  <c r="Y21" i="6" s="1"/>
  <c r="X15" i="6"/>
  <c r="Y15" i="6" s="1"/>
  <c r="X22" i="6"/>
  <c r="Y22" i="6" s="1"/>
  <c r="X25" i="6"/>
  <c r="Y25" i="6" s="1"/>
  <c r="X18" i="6"/>
  <c r="Y18" i="6" s="1"/>
  <c r="X23" i="6"/>
  <c r="Y23" i="6" s="1"/>
  <c r="X24" i="6"/>
  <c r="Y24" i="6" s="1"/>
  <c r="X28" i="6"/>
  <c r="Y28" i="6" s="1"/>
  <c r="X29" i="6"/>
  <c r="Y29" i="6" s="1"/>
  <c r="X26" i="6"/>
  <c r="Y26" i="6" s="1"/>
  <c r="X30" i="6"/>
  <c r="Y30" i="6" s="1"/>
  <c r="X32" i="6"/>
  <c r="Y32" i="6" s="1"/>
  <c r="X27" i="6"/>
  <c r="Y27" i="6" s="1"/>
  <c r="X31" i="6"/>
  <c r="Y31" i="6" s="1"/>
  <c r="X34" i="6"/>
  <c r="Y34" i="6" s="1"/>
  <c r="X33" i="6"/>
  <c r="Y33" i="6" s="1"/>
  <c r="X35" i="6"/>
  <c r="Y35" i="6" s="1"/>
  <c r="X36" i="6"/>
  <c r="Y36" i="6" s="1"/>
  <c r="X37" i="6"/>
  <c r="Y37" i="6" s="1"/>
  <c r="X39" i="6"/>
  <c r="Y39" i="6" s="1"/>
  <c r="X38" i="6"/>
  <c r="Y38" i="6" s="1"/>
  <c r="X40" i="6"/>
  <c r="Y40" i="6" s="1"/>
  <c r="X44" i="6"/>
  <c r="Y44" i="6" s="1"/>
  <c r="X41" i="6"/>
  <c r="Y41" i="6" s="1"/>
  <c r="X42" i="6"/>
  <c r="Y42" i="6" s="1"/>
  <c r="X45" i="6"/>
  <c r="Y45" i="6" s="1"/>
  <c r="X47" i="6"/>
  <c r="Y47" i="6" s="1"/>
  <c r="X43" i="6"/>
  <c r="Y43" i="6" s="1"/>
  <c r="X49" i="6"/>
  <c r="Y49" i="6" s="1"/>
  <c r="X50" i="6"/>
  <c r="Y50" i="6" s="1"/>
  <c r="X46" i="6"/>
  <c r="Y46" i="6" s="1"/>
  <c r="X48" i="6"/>
  <c r="Y48" i="6" s="1"/>
  <c r="X52" i="6"/>
  <c r="Y52" i="6" s="1"/>
  <c r="X51" i="6"/>
  <c r="Y51" i="6" s="1"/>
  <c r="X4" i="6"/>
  <c r="Y4" i="6" s="1"/>
  <c r="X7" i="4"/>
  <c r="Y7" i="4" s="1"/>
  <c r="X5" i="4"/>
  <c r="Y5" i="4" s="1"/>
  <c r="X8" i="4"/>
  <c r="Y8" i="4" s="1"/>
  <c r="X11" i="4"/>
  <c r="Y11" i="4" s="1"/>
  <c r="X10" i="4"/>
  <c r="Y10" i="4" s="1"/>
  <c r="X9" i="4"/>
  <c r="Y9" i="4" s="1"/>
  <c r="X12" i="4"/>
  <c r="Y12" i="4" s="1"/>
  <c r="X19" i="4"/>
  <c r="Y19" i="4" s="1"/>
  <c r="X16" i="4"/>
  <c r="Y16" i="4" s="1"/>
  <c r="X20" i="4"/>
  <c r="Y20" i="4" s="1"/>
  <c r="X14" i="4"/>
  <c r="Y14" i="4" s="1"/>
  <c r="X13" i="4"/>
  <c r="Y13" i="4" s="1"/>
  <c r="X17" i="4"/>
  <c r="Y17" i="4" s="1"/>
  <c r="X21" i="4"/>
  <c r="Y21" i="4" s="1"/>
  <c r="X15" i="4"/>
  <c r="Y15" i="4" s="1"/>
  <c r="X22" i="4"/>
  <c r="Y22" i="4" s="1"/>
  <c r="X25" i="4"/>
  <c r="Y25" i="4" s="1"/>
  <c r="X18" i="4"/>
  <c r="Y18" i="4" s="1"/>
  <c r="X23" i="4"/>
  <c r="Y23" i="4" s="1"/>
  <c r="X24" i="4"/>
  <c r="Y24" i="4" s="1"/>
  <c r="X28" i="4"/>
  <c r="Y28" i="4" s="1"/>
  <c r="X29" i="4"/>
  <c r="Y29" i="4" s="1"/>
  <c r="X26" i="4"/>
  <c r="Y26" i="4" s="1"/>
  <c r="X30" i="4"/>
  <c r="Y30" i="4" s="1"/>
  <c r="X32" i="4"/>
  <c r="Y32" i="4" s="1"/>
  <c r="X27" i="4"/>
  <c r="Y27" i="4" s="1"/>
  <c r="X31" i="4"/>
  <c r="Y31" i="4" s="1"/>
  <c r="X34" i="4"/>
  <c r="Y34" i="4" s="1"/>
  <c r="X33" i="4"/>
  <c r="Y33" i="4" s="1"/>
  <c r="X35" i="4"/>
  <c r="Y35" i="4" s="1"/>
  <c r="X36" i="4"/>
  <c r="Y36" i="4" s="1"/>
  <c r="X37" i="4"/>
  <c r="Y37" i="4" s="1"/>
  <c r="X39" i="4"/>
  <c r="Y39" i="4" s="1"/>
  <c r="X38" i="4"/>
  <c r="Y38" i="4" s="1"/>
  <c r="X40" i="4"/>
  <c r="Y40" i="4" s="1"/>
  <c r="X44" i="4"/>
  <c r="Y44" i="4" s="1"/>
  <c r="X41" i="4"/>
  <c r="Y41" i="4" s="1"/>
  <c r="X42" i="4"/>
  <c r="Y42" i="4" s="1"/>
  <c r="X45" i="4"/>
  <c r="Y45" i="4" s="1"/>
  <c r="X47" i="4"/>
  <c r="Y47" i="4" s="1"/>
  <c r="X43" i="4"/>
  <c r="Y43" i="4" s="1"/>
  <c r="X49" i="4"/>
  <c r="Y49" i="4" s="1"/>
  <c r="X50" i="4"/>
  <c r="Y50" i="4" s="1"/>
  <c r="X46" i="4"/>
  <c r="Y46" i="4" s="1"/>
  <c r="X48" i="4"/>
  <c r="Y48" i="4" s="1"/>
  <c r="X52" i="4"/>
  <c r="Y52" i="4" s="1"/>
  <c r="X51" i="4"/>
  <c r="Y51" i="4" s="1"/>
  <c r="X6" i="4"/>
  <c r="Y6" i="4" s="1"/>
  <c r="X4" i="4"/>
  <c r="Y4" i="4" s="1"/>
  <c r="K65" i="3" l="1"/>
  <c r="K65" i="6"/>
</calcChain>
</file>

<file path=xl/sharedStrings.xml><?xml version="1.0" encoding="utf-8"?>
<sst xmlns="http://schemas.openxmlformats.org/spreadsheetml/2006/main" count="4754" uniqueCount="120">
  <si>
    <t>CODE</t>
  </si>
  <si>
    <t>SUBJECT</t>
  </si>
  <si>
    <t>APPEARED</t>
  </si>
  <si>
    <t>PASSED</t>
  </si>
  <si>
    <t>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</si>
  <si>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</si>
  <si>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</si>
  <si>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</si>
  <si>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</si>
  <si>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</si>
  <si>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</si>
  <si>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</si>
  <si>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</si>
  <si>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</si>
  <si>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0-33</t>
  </si>
  <si>
    <t>33-44</t>
  </si>
  <si>
    <t>45-59</t>
  </si>
  <si>
    <t>60-74</t>
  </si>
  <si>
    <t>75-89</t>
  </si>
  <si>
    <t>90-100</t>
  </si>
  <si>
    <t>NXW</t>
  </si>
  <si>
    <t>PI</t>
  </si>
  <si>
    <t>MEAN</t>
  </si>
  <si>
    <t>ENGLISH CORE</t>
  </si>
  <si>
    <t>HINDI CORE</t>
  </si>
  <si>
    <t>BIOLOGY</t>
  </si>
  <si>
    <t>PHYSICS</t>
  </si>
  <si>
    <t>CHEMISTRY</t>
  </si>
  <si>
    <t>PHYSICAL EDUCATION</t>
  </si>
  <si>
    <t>COMPUTER SCIENCE</t>
  </si>
  <si>
    <t>MATHEMATICS</t>
  </si>
  <si>
    <t>ECONOMICS</t>
  </si>
  <si>
    <t>BUSINESS STUDIES</t>
  </si>
  <si>
    <t>ACCOUNTANCY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</si>
  <si>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</si>
  <si>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</si>
  <si>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</si>
  <si>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</si>
  <si>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</si>
  <si>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</si>
  <si>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</si>
  <si>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</si>
  <si>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GRADE COUNT</t>
  </si>
  <si>
    <t>NAN</t>
  </si>
  <si>
    <t>ROLL</t>
  </si>
  <si>
    <t>NAME</t>
  </si>
  <si>
    <t>GRADE</t>
  </si>
  <si>
    <t>TOTAL</t>
  </si>
  <si>
    <t>RESULT</t>
  </si>
  <si>
    <t>-</t>
  </si>
  <si>
    <t>PASS</t>
  </si>
  <si>
    <t>FTE</t>
  </si>
  <si>
    <t>M</t>
  </si>
  <si>
    <t>F</t>
  </si>
  <si>
    <t>HARSHVARDHAN SINGH KUMAIN</t>
  </si>
  <si>
    <t xml:space="preserve">ANURAG BHATT </t>
  </si>
  <si>
    <t xml:space="preserve">SHREYANSH RAWAT </t>
  </si>
  <si>
    <t xml:space="preserve">SHARAD NEGI </t>
  </si>
  <si>
    <t xml:space="preserve">GAUTAM NEGI </t>
  </si>
  <si>
    <t xml:space="preserve">UDIT NAUTIYAL </t>
  </si>
  <si>
    <t>AVDESH SINGH SAJWAN</t>
  </si>
  <si>
    <t xml:space="preserve">SURAJ UNIYAL </t>
  </si>
  <si>
    <t xml:space="preserve">SURESH CHAUHAN </t>
  </si>
  <si>
    <t xml:space="preserve">VISHWAS MEHAR </t>
  </si>
  <si>
    <t xml:space="preserve">AKSHAT UNIYAL </t>
  </si>
  <si>
    <t xml:space="preserve">SHRITI PUNDIR </t>
  </si>
  <si>
    <t xml:space="preserve">ANCHAL RAWAT </t>
  </si>
  <si>
    <t xml:space="preserve">ISHA PANWAR </t>
  </si>
  <si>
    <t xml:space="preserve">PRATEEK BHANDARI </t>
  </si>
  <si>
    <t xml:space="preserve">MILAN RAWAT </t>
  </si>
  <si>
    <t xml:space="preserve">AKHILESH PANWAR </t>
  </si>
  <si>
    <t xml:space="preserve">AYUSHI MAMGAIN </t>
  </si>
  <si>
    <t xml:space="preserve">KISHAN BAILWAL </t>
  </si>
  <si>
    <t xml:space="preserve">FARDEEN KHAN </t>
  </si>
  <si>
    <t xml:space="preserve">PREETI  </t>
  </si>
  <si>
    <t xml:space="preserve">AVIRAL KUMAI </t>
  </si>
  <si>
    <t xml:space="preserve">KAMNI PANT </t>
  </si>
  <si>
    <t xml:space="preserve">VIJAY JUYAL </t>
  </si>
  <si>
    <t xml:space="preserve">ANJALI NEGI </t>
  </si>
  <si>
    <t>ARUN PRAKASH JOSHI</t>
  </si>
  <si>
    <t xml:space="preserve">DEEPIKA RAWAT </t>
  </si>
  <si>
    <t xml:space="preserve">SHIVAM SAWAY </t>
  </si>
  <si>
    <t xml:space="preserve">SHRISHTI KURIYAL </t>
  </si>
  <si>
    <t xml:space="preserve">MERCY  </t>
  </si>
  <si>
    <t xml:space="preserve">PRIYA PARMAR </t>
  </si>
  <si>
    <t xml:space="preserve">SONIKA PANWAR </t>
  </si>
  <si>
    <t xml:space="preserve">SAKSHI NEGI </t>
  </si>
  <si>
    <t xml:space="preserve">ANJALI JOGI </t>
  </si>
  <si>
    <t xml:space="preserve">NEHA BHARATI </t>
  </si>
  <si>
    <t xml:space="preserve">SAGAR NEGI </t>
  </si>
  <si>
    <t xml:space="preserve">AKANKSHA UNIYAL </t>
  </si>
  <si>
    <t xml:space="preserve">MOHAMMAD TALHA </t>
  </si>
  <si>
    <t xml:space="preserve">DEVANSH NAUTIYAL </t>
  </si>
  <si>
    <t xml:space="preserve">MONIKA KHATI </t>
  </si>
  <si>
    <t xml:space="preserve">AMRITA  </t>
  </si>
  <si>
    <t xml:space="preserve">AMAN DHANOLA </t>
  </si>
  <si>
    <t xml:space="preserve">JYOTI TARIYAL </t>
  </si>
  <si>
    <t xml:space="preserve">HIMANI PAINULY </t>
  </si>
  <si>
    <t xml:space="preserve">SUMANDEEP SHAH </t>
  </si>
  <si>
    <t xml:space="preserve">SAMITA KANSWAL </t>
  </si>
  <si>
    <t>NEERAJ SINGH NEGI</t>
  </si>
  <si>
    <t xml:space="preserve">BHUMIKA PANDEY </t>
  </si>
  <si>
    <t xml:space="preserve">PRANJAL RANA </t>
  </si>
  <si>
    <t>KENDRIYA VIDYALAYA NEW TEHRI TOWN - LIST OF STUDENTS IN THE ORDER OF MERIT (MARKS OBTAINED IN MAIN 5 SUBJECTS ONLY)</t>
  </si>
  <si>
    <t>HINDI</t>
  </si>
  <si>
    <t>ENGLISH</t>
  </si>
  <si>
    <t>MATHS</t>
  </si>
  <si>
    <t>BST</t>
  </si>
  <si>
    <t>ACCT</t>
  </si>
  <si>
    <t>CHEM</t>
  </si>
  <si>
    <t>COMP. SC</t>
  </si>
  <si>
    <t>ECO</t>
  </si>
  <si>
    <t>PHY. EDU.</t>
  </si>
  <si>
    <t>N*W</t>
  </si>
  <si>
    <t>COUNT</t>
  </si>
  <si>
    <t>G</t>
  </si>
  <si>
    <t>T</t>
  </si>
  <si>
    <t>School PI (wihtout PHE)</t>
  </si>
  <si>
    <t>School PI (wih PHE)</t>
  </si>
  <si>
    <t>KENDRIYA VIDYALAYA NEW TEHRI TOWN - LIST OF STUDENTS IN THE ORDER OF MERIT (MARKS OBTAINED IN MAIN 5 SUBJECTS ONLY) XII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</si>
</sst>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.3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8" fillId="7" borderId="1" xfId="0" applyFont="1" applyFill="1" applyBorder="1"/>
    <xf numFmtId="0" fontId="0" fillId="0" borderId="1" xfId="0" applyBorder="1" applyAlignment="1">
      <alignment horizontal="left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>
      <selection sqref="A1:X1"/>
    </sheetView>
  </sheetViews>
  <sheetFormatPr defaultColWidth="47.85546875" defaultRowHeight="24.75" customHeight="1" x14ac:dyDescent="0.25"/>
  <cols>
    <col min="1" max="1" width="8.5703125" bestFit="1" customWidth="1"/>
    <col min="2" max="2" width="17.28515625" style="6" bestFit="1" customWidth="1"/>
    <col min="3" max="3" width="12.42578125" bestFit="1" customWidth="1"/>
    <col min="4" max="4" width="8.5703125" bestFit="1" customWidth="1"/>
    <col min="5" max="5" width="6.5703125" bestFit="1" customWidth="1"/>
    <col min="6" max="6" width="5.42578125" bestFit="1" customWidth="1"/>
    <col min="7" max="10" width="6.28515625" bestFit="1" customWidth="1"/>
    <col min="11" max="11" width="5.85546875" bestFit="1" customWidth="1"/>
    <col min="12" max="12" width="2.85546875" bestFit="1" customWidth="1"/>
    <col min="13" max="14" width="3" bestFit="1" customWidth="1"/>
    <col min="15" max="15" width="2.85546875" bestFit="1" customWidth="1"/>
    <col min="16" max="16" width="4.140625" bestFit="1" customWidth="1"/>
    <col min="17" max="20" width="5" bestFit="1" customWidth="1"/>
    <col min="21" max="21" width="11.7109375" bestFit="1" customWidth="1"/>
    <col min="22" max="22" width="4.7109375" bestFit="1" customWidth="1"/>
    <col min="23" max="23" width="4.85546875" bestFit="1" customWidth="1"/>
    <col min="24" max="24" width="5.42578125" bestFit="1" customWidth="1"/>
    <col min="25" max="25" width="22.140625" customWidth="1"/>
  </cols>
  <sheetData>
    <row r="1" spans="1:25" ht="24.75" customHeight="1" x14ac:dyDescent="0.25">
      <c r="A1" s="31" t="s">
        <v>119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5" ht="33" customHeight="1" x14ac:dyDescent="0.25">
      <c r="A2" s="3" t="s">
        <v>2</v>
      </c>
      <c r="B2" s="3" t="s">
        <v>3</v>
      </c>
      <c r="C2" s="3" t="s">
        <v>34</v>
      </c>
      <c r="D2" s="3" t="s">
        <v>35</v>
      </c>
      <c r="E2" s="3" t="s">
        <v>36</v>
      </c>
      <c r="F2" s="3" t="s">
        <v>37</v>
      </c>
      <c r="G2" s="3" t="s">
        <v>38</v>
      </c>
      <c r="H2" s="3" t="s">
        <v>39</v>
      </c>
      <c r="I2" s="3" t="s">
        <v>40</v>
      </c>
      <c r="J2" s="3" t="s">
        <v>41</v>
      </c>
      <c r="K2" s="3" t="s">
        <v>19</v>
      </c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  <c r="Q2" s="3" t="s">
        <v>10</v>
      </c>
      <c r="R2" s="3" t="s">
        <v>11</v>
      </c>
      <c r="S2" s="3" t="s">
        <v>12</v>
      </c>
      <c r="T2" s="3" t="s">
        <v>13</v>
      </c>
      <c r="U2" s="3" t="s">
        <v>42</v>
      </c>
      <c r="V2" s="3" t="s">
        <v>20</v>
      </c>
      <c r="W2" s="3" t="s">
        <v>21</v>
      </c>
      <c r="X2" s="3" t="s">
        <v>22</v>
      </c>
    </row>
    <row r="3" spans="1:25" ht="33" customHeight="1" x14ac:dyDescent="0.25">
      <c r="A3" s="2">
        <v>49</v>
      </c>
      <c r="B3" s="2">
        <v>49</v>
      </c>
      <c r="C3" s="2">
        <v>0</v>
      </c>
      <c r="D3" s="2">
        <v>0</v>
      </c>
      <c r="E3" s="2">
        <v>100</v>
      </c>
      <c r="F3" s="2">
        <v>0</v>
      </c>
      <c r="G3" s="2">
        <v>0</v>
      </c>
      <c r="H3" s="2">
        <v>9</v>
      </c>
      <c r="I3" s="2">
        <v>24</v>
      </c>
      <c r="J3" s="2">
        <v>12</v>
      </c>
      <c r="K3" s="2">
        <v>4</v>
      </c>
      <c r="L3" s="1">
        <v>50</v>
      </c>
      <c r="M3" s="1">
        <v>34</v>
      </c>
      <c r="N3" s="1">
        <v>26</v>
      </c>
      <c r="O3" s="1">
        <v>30</v>
      </c>
      <c r="P3" s="1">
        <v>40</v>
      </c>
      <c r="Q3" s="1">
        <v>40</v>
      </c>
      <c r="R3" s="1">
        <v>47</v>
      </c>
      <c r="S3" s="1">
        <v>22</v>
      </c>
      <c r="T3" s="1">
        <v>0</v>
      </c>
      <c r="U3" s="1">
        <v>294</v>
      </c>
      <c r="V3" s="1" t="s">
        <v>43</v>
      </c>
      <c r="W3" s="2">
        <v>1340</v>
      </c>
      <c r="X3" s="2">
        <v>68.37</v>
      </c>
      <c r="Y3" t="s">
        <v>117</v>
      </c>
    </row>
    <row r="4" spans="1:25" ht="33" customHeight="1" x14ac:dyDescent="0.25">
      <c r="Y4">
        <v>59.183673469387756</v>
      </c>
    </row>
    <row r="5" spans="1:25" ht="33" customHeight="1" x14ac:dyDescent="0.25">
      <c r="B5" s="8" t="s">
        <v>1</v>
      </c>
      <c r="C5" s="3" t="s">
        <v>0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  <c r="V5" s="3" t="s">
        <v>20</v>
      </c>
      <c r="W5" s="3" t="s">
        <v>21</v>
      </c>
      <c r="X5" s="3" t="s">
        <v>22</v>
      </c>
      <c r="Y5" t="s">
        <v>118</v>
      </c>
    </row>
    <row r="6" spans="1:25" ht="33" customHeight="1" x14ac:dyDescent="0.25">
      <c r="B6" s="5" t="s">
        <v>23</v>
      </c>
      <c r="C6" s="2">
        <v>301</v>
      </c>
      <c r="D6" s="2">
        <v>49</v>
      </c>
      <c r="E6" s="2">
        <v>49</v>
      </c>
      <c r="F6" s="2">
        <v>100</v>
      </c>
      <c r="G6" s="2">
        <v>7</v>
      </c>
      <c r="H6" s="2">
        <v>6</v>
      </c>
      <c r="I6" s="2">
        <v>4</v>
      </c>
      <c r="J6" s="2">
        <v>6</v>
      </c>
      <c r="K6" s="2">
        <v>12</v>
      </c>
      <c r="L6" s="2">
        <v>7</v>
      </c>
      <c r="M6" s="2">
        <v>6</v>
      </c>
      <c r="N6" s="2">
        <v>1</v>
      </c>
      <c r="O6" s="2">
        <v>0</v>
      </c>
      <c r="P6" s="2">
        <v>0</v>
      </c>
      <c r="Q6" s="2">
        <v>1</v>
      </c>
      <c r="R6" s="2">
        <v>7</v>
      </c>
      <c r="S6" s="2">
        <v>19</v>
      </c>
      <c r="T6" s="2">
        <v>15</v>
      </c>
      <c r="U6" s="2">
        <v>7</v>
      </c>
      <c r="V6" s="2">
        <v>234</v>
      </c>
      <c r="W6" s="2">
        <v>59.69</v>
      </c>
      <c r="X6" s="2">
        <v>72.63</v>
      </c>
      <c r="Y6">
        <v>56.972789115646258</v>
      </c>
    </row>
    <row r="7" spans="1:25" ht="33" customHeight="1" x14ac:dyDescent="0.25">
      <c r="B7" s="7" t="s">
        <v>24</v>
      </c>
      <c r="C7" s="4">
        <v>302</v>
      </c>
      <c r="D7" s="4">
        <v>40</v>
      </c>
      <c r="E7" s="4">
        <v>40</v>
      </c>
      <c r="F7" s="4">
        <v>100</v>
      </c>
      <c r="G7" s="4">
        <v>23</v>
      </c>
      <c r="H7" s="4">
        <v>9</v>
      </c>
      <c r="I7" s="4">
        <v>3</v>
      </c>
      <c r="J7" s="4">
        <v>2</v>
      </c>
      <c r="K7" s="4">
        <v>3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9</v>
      </c>
      <c r="U7" s="4">
        <v>31</v>
      </c>
      <c r="V7" s="4">
        <v>287</v>
      </c>
      <c r="W7" s="4">
        <v>89.69</v>
      </c>
      <c r="X7" s="4">
        <v>91.88</v>
      </c>
    </row>
    <row r="8" spans="1:25" ht="33" customHeight="1" x14ac:dyDescent="0.25">
      <c r="B8" s="5" t="s">
        <v>25</v>
      </c>
      <c r="C8" s="2">
        <v>44</v>
      </c>
      <c r="D8" s="2">
        <v>9</v>
      </c>
      <c r="E8" s="2">
        <v>9</v>
      </c>
      <c r="F8" s="2">
        <v>100</v>
      </c>
      <c r="G8" s="2">
        <v>0</v>
      </c>
      <c r="H8" s="2">
        <v>0</v>
      </c>
      <c r="I8" s="2">
        <v>1</v>
      </c>
      <c r="J8" s="2">
        <v>1</v>
      </c>
      <c r="K8" s="2">
        <v>0</v>
      </c>
      <c r="L8" s="2">
        <v>2</v>
      </c>
      <c r="M8" s="2">
        <v>1</v>
      </c>
      <c r="N8" s="2">
        <v>4</v>
      </c>
      <c r="O8" s="2">
        <v>0</v>
      </c>
      <c r="P8" s="2">
        <v>0</v>
      </c>
      <c r="Q8" s="2">
        <v>0</v>
      </c>
      <c r="R8" s="2">
        <v>5</v>
      </c>
      <c r="S8" s="2">
        <v>2</v>
      </c>
      <c r="T8" s="2">
        <v>2</v>
      </c>
      <c r="U8" s="2">
        <v>0</v>
      </c>
      <c r="V8" s="2">
        <v>23</v>
      </c>
      <c r="W8" s="2">
        <v>31.94</v>
      </c>
      <c r="X8" s="2">
        <v>61.44</v>
      </c>
    </row>
    <row r="9" spans="1:25" ht="33" customHeight="1" x14ac:dyDescent="0.25">
      <c r="B9" s="7" t="s">
        <v>26</v>
      </c>
      <c r="C9" s="4">
        <v>42</v>
      </c>
      <c r="D9" s="4">
        <v>26</v>
      </c>
      <c r="E9" s="4">
        <v>26</v>
      </c>
      <c r="F9" s="4">
        <v>100</v>
      </c>
      <c r="G9" s="4">
        <v>7</v>
      </c>
      <c r="H9" s="4">
        <v>4</v>
      </c>
      <c r="I9" s="4">
        <v>3</v>
      </c>
      <c r="J9" s="4">
        <v>2</v>
      </c>
      <c r="K9" s="4">
        <v>5</v>
      </c>
      <c r="L9" s="4">
        <v>4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2</v>
      </c>
      <c r="S9" s="4">
        <v>11</v>
      </c>
      <c r="T9" s="4">
        <v>6</v>
      </c>
      <c r="U9" s="4">
        <v>7</v>
      </c>
      <c r="V9" s="4">
        <v>145</v>
      </c>
      <c r="W9" s="4">
        <v>69.709999999999994</v>
      </c>
      <c r="X9" s="4">
        <v>76.959999999999994</v>
      </c>
    </row>
    <row r="10" spans="1:25" ht="33" customHeight="1" x14ac:dyDescent="0.25">
      <c r="B10" s="5" t="s">
        <v>27</v>
      </c>
      <c r="C10" s="2">
        <v>43</v>
      </c>
      <c r="D10" s="2">
        <v>26</v>
      </c>
      <c r="E10" s="2">
        <v>26</v>
      </c>
      <c r="F10" s="2">
        <v>100</v>
      </c>
      <c r="G10" s="2">
        <v>6</v>
      </c>
      <c r="H10" s="2">
        <v>3</v>
      </c>
      <c r="I10" s="2">
        <v>2</v>
      </c>
      <c r="J10" s="2">
        <v>2</v>
      </c>
      <c r="K10" s="2">
        <v>4</v>
      </c>
      <c r="L10" s="2">
        <v>6</v>
      </c>
      <c r="M10" s="2">
        <v>1</v>
      </c>
      <c r="N10" s="2">
        <v>2</v>
      </c>
      <c r="O10" s="2">
        <v>0</v>
      </c>
      <c r="P10" s="2">
        <v>0</v>
      </c>
      <c r="Q10" s="2">
        <v>0</v>
      </c>
      <c r="R10" s="2">
        <v>3</v>
      </c>
      <c r="S10" s="2">
        <v>12</v>
      </c>
      <c r="T10" s="2">
        <v>4</v>
      </c>
      <c r="U10" s="2">
        <v>7</v>
      </c>
      <c r="V10" s="2">
        <v>129</v>
      </c>
      <c r="W10" s="2">
        <v>62.02</v>
      </c>
      <c r="X10" s="2">
        <v>73.31</v>
      </c>
    </row>
    <row r="11" spans="1:25" ht="33" customHeight="1" x14ac:dyDescent="0.25">
      <c r="B11" s="7" t="s">
        <v>28</v>
      </c>
      <c r="C11" s="4">
        <v>48</v>
      </c>
      <c r="D11" s="4">
        <v>49</v>
      </c>
      <c r="E11" s="4">
        <v>49</v>
      </c>
      <c r="F11" s="4">
        <v>100</v>
      </c>
      <c r="G11" s="4">
        <v>4</v>
      </c>
      <c r="H11" s="4">
        <v>5</v>
      </c>
      <c r="I11" s="4">
        <v>2</v>
      </c>
      <c r="J11" s="4">
        <v>4</v>
      </c>
      <c r="K11" s="4">
        <v>7</v>
      </c>
      <c r="L11" s="4">
        <v>6</v>
      </c>
      <c r="M11" s="4">
        <v>14</v>
      </c>
      <c r="N11" s="4">
        <v>7</v>
      </c>
      <c r="O11" s="4">
        <v>0</v>
      </c>
      <c r="P11" s="4">
        <v>0</v>
      </c>
      <c r="Q11" s="4">
        <v>0</v>
      </c>
      <c r="R11" s="4">
        <v>20</v>
      </c>
      <c r="S11" s="4">
        <v>15</v>
      </c>
      <c r="T11" s="4">
        <v>9</v>
      </c>
      <c r="U11" s="4">
        <v>5</v>
      </c>
      <c r="V11" s="4">
        <v>180</v>
      </c>
      <c r="W11" s="4">
        <v>45.92</v>
      </c>
      <c r="X11" s="4">
        <v>67.430000000000007</v>
      </c>
    </row>
    <row r="12" spans="1:25" ht="33" customHeight="1" x14ac:dyDescent="0.25">
      <c r="B12" s="5" t="s">
        <v>29</v>
      </c>
      <c r="C12" s="2">
        <v>83</v>
      </c>
      <c r="D12" s="2">
        <v>9</v>
      </c>
      <c r="E12" s="2">
        <v>9</v>
      </c>
      <c r="F12" s="2">
        <v>100</v>
      </c>
      <c r="G12" s="2">
        <v>2</v>
      </c>
      <c r="H12" s="2">
        <v>1</v>
      </c>
      <c r="I12" s="2">
        <v>2</v>
      </c>
      <c r="J12" s="2">
        <v>3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6</v>
      </c>
      <c r="U12" s="2">
        <v>3</v>
      </c>
      <c r="V12" s="2">
        <v>54</v>
      </c>
      <c r="W12" s="2">
        <v>75</v>
      </c>
      <c r="X12" s="2">
        <v>87.67</v>
      </c>
    </row>
    <row r="13" spans="1:25" ht="33" customHeight="1" x14ac:dyDescent="0.25">
      <c r="B13" s="7" t="s">
        <v>30</v>
      </c>
      <c r="C13" s="4">
        <v>41</v>
      </c>
      <c r="D13" s="4">
        <v>17</v>
      </c>
      <c r="E13" s="4">
        <v>17</v>
      </c>
      <c r="F13" s="4">
        <v>100</v>
      </c>
      <c r="G13" s="4">
        <v>1</v>
      </c>
      <c r="H13" s="4">
        <v>5</v>
      </c>
      <c r="I13" s="4">
        <v>2</v>
      </c>
      <c r="J13" s="4">
        <v>2</v>
      </c>
      <c r="K13" s="4">
        <v>3</v>
      </c>
      <c r="L13" s="4">
        <v>3</v>
      </c>
      <c r="M13" s="4">
        <v>1</v>
      </c>
      <c r="N13" s="4">
        <v>0</v>
      </c>
      <c r="O13" s="4">
        <v>0</v>
      </c>
      <c r="P13" s="4">
        <v>0</v>
      </c>
      <c r="Q13" s="4">
        <v>1</v>
      </c>
      <c r="R13" s="4">
        <v>6</v>
      </c>
      <c r="S13" s="4">
        <v>3</v>
      </c>
      <c r="T13" s="4">
        <v>4</v>
      </c>
      <c r="U13" s="4">
        <v>3</v>
      </c>
      <c r="V13" s="4">
        <v>88</v>
      </c>
      <c r="W13" s="4">
        <v>64.709999999999994</v>
      </c>
      <c r="X13" s="4">
        <v>69.650000000000006</v>
      </c>
    </row>
    <row r="14" spans="1:25" ht="33" customHeight="1" x14ac:dyDescent="0.25">
      <c r="B14" s="5" t="s">
        <v>31</v>
      </c>
      <c r="C14" s="2">
        <v>30</v>
      </c>
      <c r="D14" s="2">
        <v>23</v>
      </c>
      <c r="E14" s="2">
        <v>23</v>
      </c>
      <c r="F14" s="2">
        <v>100</v>
      </c>
      <c r="G14" s="2">
        <v>0</v>
      </c>
      <c r="H14" s="2">
        <v>1</v>
      </c>
      <c r="I14" s="2">
        <v>2</v>
      </c>
      <c r="J14" s="2">
        <v>3</v>
      </c>
      <c r="K14" s="2">
        <v>0</v>
      </c>
      <c r="L14" s="2">
        <v>4</v>
      </c>
      <c r="M14" s="2">
        <v>7</v>
      </c>
      <c r="N14" s="2">
        <v>6</v>
      </c>
      <c r="O14" s="2">
        <v>0</v>
      </c>
      <c r="P14" s="2">
        <v>0</v>
      </c>
      <c r="Q14" s="2">
        <v>1</v>
      </c>
      <c r="R14" s="2">
        <v>16</v>
      </c>
      <c r="S14" s="2">
        <v>3</v>
      </c>
      <c r="T14" s="2">
        <v>3</v>
      </c>
      <c r="U14" s="2">
        <v>0</v>
      </c>
      <c r="V14" s="2">
        <v>66</v>
      </c>
      <c r="W14" s="2">
        <v>35.869999999999997</v>
      </c>
      <c r="X14" s="2">
        <v>56.74</v>
      </c>
    </row>
    <row r="15" spans="1:25" ht="33" customHeight="1" x14ac:dyDescent="0.25">
      <c r="B15" s="7" t="s">
        <v>32</v>
      </c>
      <c r="C15" s="4">
        <v>54</v>
      </c>
      <c r="D15" s="4">
        <v>23</v>
      </c>
      <c r="E15" s="4">
        <v>23</v>
      </c>
      <c r="F15" s="4">
        <v>100</v>
      </c>
      <c r="G15" s="4">
        <v>0</v>
      </c>
      <c r="H15" s="4">
        <v>0</v>
      </c>
      <c r="I15" s="4">
        <v>3</v>
      </c>
      <c r="J15" s="4">
        <v>3</v>
      </c>
      <c r="K15" s="4">
        <v>3</v>
      </c>
      <c r="L15" s="4">
        <v>5</v>
      </c>
      <c r="M15" s="4">
        <v>9</v>
      </c>
      <c r="N15" s="4">
        <v>0</v>
      </c>
      <c r="O15" s="4">
        <v>0</v>
      </c>
      <c r="P15" s="4">
        <v>0</v>
      </c>
      <c r="Q15" s="4">
        <v>0</v>
      </c>
      <c r="R15" s="4">
        <v>13</v>
      </c>
      <c r="S15" s="4">
        <v>7</v>
      </c>
      <c r="T15" s="4">
        <v>3</v>
      </c>
      <c r="U15" s="4">
        <v>0</v>
      </c>
      <c r="V15" s="4">
        <v>78</v>
      </c>
      <c r="W15" s="4">
        <v>42.39</v>
      </c>
      <c r="X15" s="4">
        <v>60</v>
      </c>
    </row>
    <row r="16" spans="1:25" ht="33" customHeight="1" x14ac:dyDescent="0.25">
      <c r="B16" s="5" t="s">
        <v>33</v>
      </c>
      <c r="C16" s="2">
        <v>55</v>
      </c>
      <c r="D16" s="2">
        <v>23</v>
      </c>
      <c r="E16" s="2">
        <v>18</v>
      </c>
      <c r="F16" s="2">
        <v>78.260000000000005</v>
      </c>
      <c r="G16" s="2">
        <v>0</v>
      </c>
      <c r="H16" s="2">
        <v>0</v>
      </c>
      <c r="I16" s="2">
        <v>2</v>
      </c>
      <c r="J16" s="2">
        <v>2</v>
      </c>
      <c r="K16" s="2">
        <v>2</v>
      </c>
      <c r="L16" s="2">
        <v>3</v>
      </c>
      <c r="M16" s="2">
        <v>8</v>
      </c>
      <c r="N16" s="2">
        <v>1</v>
      </c>
      <c r="O16" s="2">
        <v>0</v>
      </c>
      <c r="P16" s="2">
        <v>4</v>
      </c>
      <c r="Q16" s="2">
        <v>2</v>
      </c>
      <c r="R16" s="2">
        <v>13</v>
      </c>
      <c r="S16" s="2">
        <v>4</v>
      </c>
      <c r="T16" s="2">
        <v>0</v>
      </c>
      <c r="U16" s="2">
        <v>0</v>
      </c>
      <c r="V16" s="2">
        <v>56</v>
      </c>
      <c r="W16" s="2">
        <v>30.43</v>
      </c>
      <c r="X16" s="2">
        <v>47.26</v>
      </c>
    </row>
  </sheetData>
  <mergeCells count="1">
    <mergeCell ref="A1:X1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opLeftCell="B1" workbookViewId="0">
      <selection activeCell="AA2" sqref="AA2"/>
    </sheetView>
  </sheetViews>
  <sheetFormatPr defaultRowHeight="15" x14ac:dyDescent="0.25"/>
  <cols>
    <col min="1" max="1" width="7" bestFit="1" customWidth="1"/>
    <col min="2" max="2" width="2.42578125" style="6" bestFit="1" customWidth="1"/>
    <col min="3" max="3" width="26" style="6" bestFit="1" customWidth="1"/>
    <col min="4" max="4" width="3.5703125" bestFit="1" customWidth="1"/>
    <col min="5" max="5" width="6.140625" bestFit="1" customWidth="1"/>
    <col min="6" max="6" width="3.5703125" bestFit="1" customWidth="1"/>
    <col min="7" max="7" width="6.140625" bestFit="1" customWidth="1"/>
    <col min="8" max="8" width="2.7109375" bestFit="1" customWidth="1"/>
    <col min="9" max="9" width="6.140625" bestFit="1" customWidth="1"/>
    <col min="10" max="10" width="2.7109375" bestFit="1" customWidth="1"/>
    <col min="11" max="11" width="6.140625" bestFit="1" customWidth="1"/>
    <col min="12" max="12" width="2.7109375" bestFit="1" customWidth="1"/>
    <col min="13" max="13" width="6.140625" bestFit="1" customWidth="1"/>
    <col min="14" max="14" width="2.7109375" bestFit="1" customWidth="1"/>
    <col min="15" max="15" width="6.140625" bestFit="1" customWidth="1"/>
    <col min="16" max="16" width="2.7109375" bestFit="1" customWidth="1"/>
    <col min="17" max="17" width="6.140625" bestFit="1" customWidth="1"/>
    <col min="18" max="18" width="2.7109375" bestFit="1" customWidth="1"/>
    <col min="19" max="19" width="6.140625" bestFit="1" customWidth="1"/>
    <col min="20" max="20" width="2.7109375" bestFit="1" customWidth="1"/>
    <col min="21" max="21" width="6.140625" bestFit="1" customWidth="1"/>
    <col min="22" max="22" width="2.7109375" bestFit="1" customWidth="1"/>
    <col min="23" max="23" width="6.140625" bestFit="1" customWidth="1"/>
    <col min="24" max="24" width="2.7109375" bestFit="1" customWidth="1"/>
    <col min="25" max="25" width="6.140625" bestFit="1" customWidth="1"/>
    <col min="26" max="26" width="5.5703125" bestFit="1" customWidth="1"/>
    <col min="27" max="27" width="4.85546875" bestFit="1" customWidth="1"/>
    <col min="28" max="28" width="6.42578125" bestFit="1" customWidth="1"/>
    <col min="31" max="31" width="16.140625" bestFit="1" customWidth="1"/>
    <col min="35" max="35" width="22.42578125" bestFit="1" customWidth="1"/>
  </cols>
  <sheetData>
    <row r="1" spans="1:28" x14ac:dyDescent="0.25">
      <c r="A1" s="3" t="s">
        <v>44</v>
      </c>
      <c r="B1" s="3" t="s">
        <v>52</v>
      </c>
      <c r="C1" s="8" t="s">
        <v>45</v>
      </c>
      <c r="D1" s="3">
        <v>301</v>
      </c>
      <c r="E1" s="3" t="s">
        <v>46</v>
      </c>
      <c r="F1" s="3">
        <v>302</v>
      </c>
      <c r="G1" s="3" t="s">
        <v>46</v>
      </c>
      <c r="H1" s="3">
        <v>44</v>
      </c>
      <c r="I1" s="3" t="s">
        <v>46</v>
      </c>
      <c r="J1" s="3">
        <v>42</v>
      </c>
      <c r="K1" s="3" t="s">
        <v>46</v>
      </c>
      <c r="L1" s="3">
        <v>43</v>
      </c>
      <c r="M1" s="3" t="s">
        <v>46</v>
      </c>
      <c r="N1" s="3">
        <v>48</v>
      </c>
      <c r="O1" s="3" t="s">
        <v>46</v>
      </c>
      <c r="P1" s="3">
        <v>83</v>
      </c>
      <c r="Q1" s="3" t="s">
        <v>46</v>
      </c>
      <c r="R1" s="3">
        <v>41</v>
      </c>
      <c r="S1" s="3" t="s">
        <v>46</v>
      </c>
      <c r="T1" s="3">
        <v>30</v>
      </c>
      <c r="U1" s="3" t="s">
        <v>46</v>
      </c>
      <c r="V1" s="3">
        <v>54</v>
      </c>
      <c r="W1" s="3" t="s">
        <v>46</v>
      </c>
      <c r="X1" s="3">
        <v>55</v>
      </c>
      <c r="Y1" s="3" t="s">
        <v>46</v>
      </c>
      <c r="Z1" s="3" t="s">
        <v>47</v>
      </c>
      <c r="AA1" s="3" t="s">
        <v>4</v>
      </c>
      <c r="AB1" s="3" t="s">
        <v>48</v>
      </c>
    </row>
    <row r="2" spans="1:28" x14ac:dyDescent="0.25">
      <c r="A2" s="2">
        <v>5832343</v>
      </c>
      <c r="B2" s="5" t="s">
        <v>53</v>
      </c>
      <c r="C2" s="5" t="s">
        <v>66</v>
      </c>
      <c r="D2" s="2">
        <v>86</v>
      </c>
      <c r="E2" s="2" t="s">
        <v>6</v>
      </c>
      <c r="F2" s="2">
        <v>96</v>
      </c>
      <c r="G2" s="2" t="s">
        <v>5</v>
      </c>
      <c r="H2" s="2" t="s">
        <v>49</v>
      </c>
      <c r="I2" s="2" t="s">
        <v>49</v>
      </c>
      <c r="J2" s="2" t="s">
        <v>49</v>
      </c>
      <c r="K2" s="2" t="s">
        <v>49</v>
      </c>
      <c r="L2" s="2" t="s">
        <v>49</v>
      </c>
      <c r="M2" s="2" t="s">
        <v>49</v>
      </c>
      <c r="N2" s="2">
        <v>69</v>
      </c>
      <c r="O2" s="2" t="s">
        <v>9</v>
      </c>
      <c r="P2" s="2" t="s">
        <v>49</v>
      </c>
      <c r="Q2" s="2" t="s">
        <v>49</v>
      </c>
      <c r="R2" s="2" t="s">
        <v>49</v>
      </c>
      <c r="S2" s="2" t="s">
        <v>49</v>
      </c>
      <c r="T2" s="2">
        <v>76</v>
      </c>
      <c r="U2" s="2" t="s">
        <v>7</v>
      </c>
      <c r="V2" s="2">
        <v>76</v>
      </c>
      <c r="W2" s="2" t="s">
        <v>7</v>
      </c>
      <c r="X2" s="2">
        <v>58</v>
      </c>
      <c r="Y2" s="2" t="s">
        <v>9</v>
      </c>
      <c r="Z2" s="2">
        <v>461</v>
      </c>
      <c r="AA2" s="2">
        <v>76.83</v>
      </c>
      <c r="AB2" s="2" t="s">
        <v>50</v>
      </c>
    </row>
    <row r="3" spans="1:28" x14ac:dyDescent="0.25">
      <c r="A3" s="2">
        <v>5832340</v>
      </c>
      <c r="B3" s="5" t="s">
        <v>53</v>
      </c>
      <c r="C3" s="5" t="s">
        <v>70</v>
      </c>
      <c r="D3" s="2">
        <v>63</v>
      </c>
      <c r="E3" s="2" t="s">
        <v>10</v>
      </c>
      <c r="F3" s="2">
        <v>95</v>
      </c>
      <c r="G3" s="2" t="s">
        <v>5</v>
      </c>
      <c r="H3" s="2" t="s">
        <v>49</v>
      </c>
      <c r="I3" s="2" t="s">
        <v>49</v>
      </c>
      <c r="J3" s="2" t="s">
        <v>49</v>
      </c>
      <c r="K3" s="2" t="s">
        <v>49</v>
      </c>
      <c r="L3" s="2" t="s">
        <v>49</v>
      </c>
      <c r="M3" s="2" t="s">
        <v>49</v>
      </c>
      <c r="N3" s="2">
        <v>58</v>
      </c>
      <c r="O3" s="2" t="s">
        <v>11</v>
      </c>
      <c r="P3" s="2" t="s">
        <v>49</v>
      </c>
      <c r="Q3" s="2" t="s">
        <v>49</v>
      </c>
      <c r="R3" s="2" t="s">
        <v>49</v>
      </c>
      <c r="S3" s="2" t="s">
        <v>49</v>
      </c>
      <c r="T3" s="2">
        <v>86</v>
      </c>
      <c r="U3" s="2" t="s">
        <v>6</v>
      </c>
      <c r="V3" s="2">
        <v>79</v>
      </c>
      <c r="W3" s="2" t="s">
        <v>7</v>
      </c>
      <c r="X3" s="2">
        <v>68</v>
      </c>
      <c r="Y3" s="2" t="s">
        <v>7</v>
      </c>
      <c r="Z3" s="2">
        <v>449</v>
      </c>
      <c r="AA3" s="2">
        <v>74.83</v>
      </c>
      <c r="AB3" s="2" t="s">
        <v>50</v>
      </c>
    </row>
    <row r="4" spans="1:28" x14ac:dyDescent="0.25">
      <c r="A4" s="4">
        <v>5832346</v>
      </c>
      <c r="B4" s="7" t="s">
        <v>52</v>
      </c>
      <c r="C4" s="7" t="s">
        <v>71</v>
      </c>
      <c r="D4" s="4">
        <v>70</v>
      </c>
      <c r="E4" s="4" t="s">
        <v>9</v>
      </c>
      <c r="F4" s="4">
        <v>97</v>
      </c>
      <c r="G4" s="4" t="s">
        <v>5</v>
      </c>
      <c r="H4" s="4" t="s">
        <v>49</v>
      </c>
      <c r="I4" s="4" t="s">
        <v>49</v>
      </c>
      <c r="J4" s="4" t="s">
        <v>49</v>
      </c>
      <c r="K4" s="4" t="s">
        <v>49</v>
      </c>
      <c r="L4" s="4" t="s">
        <v>49</v>
      </c>
      <c r="M4" s="4" t="s">
        <v>49</v>
      </c>
      <c r="N4" s="4">
        <v>68</v>
      </c>
      <c r="O4" s="4" t="s">
        <v>9</v>
      </c>
      <c r="P4" s="4" t="s">
        <v>49</v>
      </c>
      <c r="Q4" s="4" t="s">
        <v>49</v>
      </c>
      <c r="R4" s="4" t="s">
        <v>49</v>
      </c>
      <c r="S4" s="4" t="s">
        <v>49</v>
      </c>
      <c r="T4" s="4">
        <v>70</v>
      </c>
      <c r="U4" s="4" t="s">
        <v>8</v>
      </c>
      <c r="V4" s="4">
        <v>73</v>
      </c>
      <c r="W4" s="4" t="s">
        <v>8</v>
      </c>
      <c r="X4" s="4">
        <v>68</v>
      </c>
      <c r="Y4" s="4" t="s">
        <v>7</v>
      </c>
      <c r="Z4" s="4">
        <v>446</v>
      </c>
      <c r="AA4" s="4">
        <v>74.33</v>
      </c>
      <c r="AB4" s="4" t="s">
        <v>50</v>
      </c>
    </row>
    <row r="5" spans="1:28" x14ac:dyDescent="0.25">
      <c r="A5" s="4">
        <v>5832349</v>
      </c>
      <c r="B5" s="7" t="s">
        <v>53</v>
      </c>
      <c r="C5" s="7" t="s">
        <v>73</v>
      </c>
      <c r="D5" s="4">
        <v>74</v>
      </c>
      <c r="E5" s="4" t="s">
        <v>8</v>
      </c>
      <c r="F5" s="4">
        <v>98</v>
      </c>
      <c r="G5" s="4" t="s">
        <v>5</v>
      </c>
      <c r="H5" s="4" t="s">
        <v>49</v>
      </c>
      <c r="I5" s="4" t="s">
        <v>49</v>
      </c>
      <c r="J5" s="4" t="s">
        <v>49</v>
      </c>
      <c r="K5" s="4" t="s">
        <v>49</v>
      </c>
      <c r="L5" s="4" t="s">
        <v>49</v>
      </c>
      <c r="M5" s="4" t="s">
        <v>49</v>
      </c>
      <c r="N5" s="4">
        <v>59</v>
      </c>
      <c r="O5" s="4" t="s">
        <v>11</v>
      </c>
      <c r="P5" s="4" t="s">
        <v>49</v>
      </c>
      <c r="Q5" s="4" t="s">
        <v>49</v>
      </c>
      <c r="R5" s="4" t="s">
        <v>49</v>
      </c>
      <c r="S5" s="4" t="s">
        <v>49</v>
      </c>
      <c r="T5" s="4">
        <v>74</v>
      </c>
      <c r="U5" s="4" t="s">
        <v>8</v>
      </c>
      <c r="V5" s="4">
        <v>71</v>
      </c>
      <c r="W5" s="4" t="s">
        <v>8</v>
      </c>
      <c r="X5" s="4">
        <v>65</v>
      </c>
      <c r="Y5" s="4" t="s">
        <v>8</v>
      </c>
      <c r="Z5" s="4">
        <v>441</v>
      </c>
      <c r="AA5" s="4">
        <v>73.5</v>
      </c>
      <c r="AB5" s="4" t="s">
        <v>50</v>
      </c>
    </row>
    <row r="6" spans="1:28" x14ac:dyDescent="0.25">
      <c r="A6" s="2">
        <v>5832357</v>
      </c>
      <c r="B6" s="5" t="s">
        <v>52</v>
      </c>
      <c r="C6" s="5" t="s">
        <v>74</v>
      </c>
      <c r="D6" s="2">
        <v>90</v>
      </c>
      <c r="E6" s="2" t="s">
        <v>5</v>
      </c>
      <c r="F6" s="2">
        <v>96</v>
      </c>
      <c r="G6" s="2" t="s">
        <v>5</v>
      </c>
      <c r="H6" s="2" t="s">
        <v>49</v>
      </c>
      <c r="I6" s="2" t="s">
        <v>49</v>
      </c>
      <c r="J6" s="2" t="s">
        <v>49</v>
      </c>
      <c r="K6" s="2" t="s">
        <v>49</v>
      </c>
      <c r="L6" s="2" t="s">
        <v>49</v>
      </c>
      <c r="M6" s="2" t="s">
        <v>49</v>
      </c>
      <c r="N6" s="2">
        <v>66</v>
      </c>
      <c r="O6" s="2" t="s">
        <v>10</v>
      </c>
      <c r="P6" s="2" t="s">
        <v>49</v>
      </c>
      <c r="Q6" s="2" t="s">
        <v>49</v>
      </c>
      <c r="R6" s="2" t="s">
        <v>49</v>
      </c>
      <c r="S6" s="2" t="s">
        <v>49</v>
      </c>
      <c r="T6" s="2">
        <v>70</v>
      </c>
      <c r="U6" s="2" t="s">
        <v>8</v>
      </c>
      <c r="V6" s="2">
        <v>62</v>
      </c>
      <c r="W6" s="2" t="s">
        <v>9</v>
      </c>
      <c r="X6" s="2">
        <v>54</v>
      </c>
      <c r="Y6" s="2" t="s">
        <v>9</v>
      </c>
      <c r="Z6" s="2">
        <v>438</v>
      </c>
      <c r="AA6" s="2">
        <v>73</v>
      </c>
      <c r="AB6" s="2" t="s">
        <v>50</v>
      </c>
    </row>
    <row r="7" spans="1:28" x14ac:dyDescent="0.25">
      <c r="A7" s="2">
        <v>5832351</v>
      </c>
      <c r="B7" s="5" t="s">
        <v>52</v>
      </c>
      <c r="C7" s="5" t="s">
        <v>76</v>
      </c>
      <c r="D7" s="2">
        <v>75</v>
      </c>
      <c r="E7" s="2" t="s">
        <v>8</v>
      </c>
      <c r="F7" s="2">
        <v>91</v>
      </c>
      <c r="G7" s="2" t="s">
        <v>6</v>
      </c>
      <c r="H7" s="2" t="s">
        <v>49</v>
      </c>
      <c r="I7" s="2" t="s">
        <v>49</v>
      </c>
      <c r="J7" s="2" t="s">
        <v>49</v>
      </c>
      <c r="K7" s="2" t="s">
        <v>49</v>
      </c>
      <c r="L7" s="2" t="s">
        <v>49</v>
      </c>
      <c r="M7" s="2" t="s">
        <v>49</v>
      </c>
      <c r="N7" s="2">
        <v>75</v>
      </c>
      <c r="O7" s="2" t="s">
        <v>8</v>
      </c>
      <c r="P7" s="2" t="s">
        <v>49</v>
      </c>
      <c r="Q7" s="2" t="s">
        <v>49</v>
      </c>
      <c r="R7" s="2" t="s">
        <v>49</v>
      </c>
      <c r="S7" s="2" t="s">
        <v>49</v>
      </c>
      <c r="T7" s="2">
        <v>55</v>
      </c>
      <c r="U7" s="2" t="s">
        <v>10</v>
      </c>
      <c r="V7" s="2">
        <v>59</v>
      </c>
      <c r="W7" s="2" t="s">
        <v>10</v>
      </c>
      <c r="X7" s="2">
        <v>64</v>
      </c>
      <c r="Y7" s="2" t="s">
        <v>8</v>
      </c>
      <c r="Z7" s="2">
        <v>419</v>
      </c>
      <c r="AA7" s="2">
        <v>69.83</v>
      </c>
      <c r="AB7" s="2" t="s">
        <v>50</v>
      </c>
    </row>
    <row r="8" spans="1:28" x14ac:dyDescent="0.25">
      <c r="A8" s="4">
        <v>5832345</v>
      </c>
      <c r="B8" s="7" t="s">
        <v>53</v>
      </c>
      <c r="C8" s="7" t="s">
        <v>79</v>
      </c>
      <c r="D8" s="4">
        <v>55</v>
      </c>
      <c r="E8" s="4" t="s">
        <v>11</v>
      </c>
      <c r="F8" s="4">
        <v>76</v>
      </c>
      <c r="G8" s="4" t="s">
        <v>9</v>
      </c>
      <c r="H8" s="4" t="s">
        <v>49</v>
      </c>
      <c r="I8" s="4" t="s">
        <v>49</v>
      </c>
      <c r="J8" s="4" t="s">
        <v>49</v>
      </c>
      <c r="K8" s="4" t="s">
        <v>49</v>
      </c>
      <c r="L8" s="4" t="s">
        <v>49</v>
      </c>
      <c r="M8" s="4" t="s">
        <v>49</v>
      </c>
      <c r="N8" s="4">
        <v>68</v>
      </c>
      <c r="O8" s="4" t="s">
        <v>9</v>
      </c>
      <c r="P8" s="4" t="s">
        <v>49</v>
      </c>
      <c r="Q8" s="4" t="s">
        <v>49</v>
      </c>
      <c r="R8" s="4" t="s">
        <v>49</v>
      </c>
      <c r="S8" s="4" t="s">
        <v>49</v>
      </c>
      <c r="T8" s="4">
        <v>78</v>
      </c>
      <c r="U8" s="4" t="s">
        <v>7</v>
      </c>
      <c r="V8" s="4">
        <v>77</v>
      </c>
      <c r="W8" s="4" t="s">
        <v>7</v>
      </c>
      <c r="X8" s="4">
        <v>53</v>
      </c>
      <c r="Y8" s="4" t="s">
        <v>10</v>
      </c>
      <c r="Z8" s="4">
        <v>407</v>
      </c>
      <c r="AA8" s="4">
        <v>67.83</v>
      </c>
      <c r="AB8" s="4" t="s">
        <v>50</v>
      </c>
    </row>
    <row r="9" spans="1:28" x14ac:dyDescent="0.25">
      <c r="A9" s="2">
        <v>5832360</v>
      </c>
      <c r="B9" s="5" t="s">
        <v>53</v>
      </c>
      <c r="C9" s="5" t="s">
        <v>82</v>
      </c>
      <c r="D9" s="2">
        <v>84</v>
      </c>
      <c r="E9" s="2" t="s">
        <v>6</v>
      </c>
      <c r="F9" s="2">
        <v>91</v>
      </c>
      <c r="G9" s="2" t="s">
        <v>6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49</v>
      </c>
      <c r="N9" s="2">
        <v>60</v>
      </c>
      <c r="O9" s="2" t="s">
        <v>11</v>
      </c>
      <c r="P9" s="2" t="s">
        <v>49</v>
      </c>
      <c r="Q9" s="2" t="s">
        <v>49</v>
      </c>
      <c r="R9" s="2" t="s">
        <v>49</v>
      </c>
      <c r="S9" s="2" t="s">
        <v>49</v>
      </c>
      <c r="T9" s="2">
        <v>56</v>
      </c>
      <c r="U9" s="2" t="s">
        <v>10</v>
      </c>
      <c r="V9" s="2">
        <v>58</v>
      </c>
      <c r="W9" s="2" t="s">
        <v>10</v>
      </c>
      <c r="X9" s="2">
        <v>48</v>
      </c>
      <c r="Y9" s="2" t="s">
        <v>11</v>
      </c>
      <c r="Z9" s="2">
        <v>397</v>
      </c>
      <c r="AA9" s="2">
        <v>66.17</v>
      </c>
      <c r="AB9" s="2" t="s">
        <v>50</v>
      </c>
    </row>
    <row r="10" spans="1:28" x14ac:dyDescent="0.25">
      <c r="A10" s="4">
        <v>5832361</v>
      </c>
      <c r="B10" s="7" t="s">
        <v>53</v>
      </c>
      <c r="C10" s="7" t="s">
        <v>85</v>
      </c>
      <c r="D10" s="4">
        <v>76</v>
      </c>
      <c r="E10" s="4" t="s">
        <v>8</v>
      </c>
      <c r="F10" s="4">
        <v>93</v>
      </c>
      <c r="G10" s="4" t="s">
        <v>5</v>
      </c>
      <c r="H10" s="4" t="s">
        <v>49</v>
      </c>
      <c r="I10" s="4" t="s">
        <v>49</v>
      </c>
      <c r="J10" s="4" t="s">
        <v>49</v>
      </c>
      <c r="K10" s="4" t="s">
        <v>49</v>
      </c>
      <c r="L10" s="4" t="s">
        <v>49</v>
      </c>
      <c r="M10" s="4" t="s">
        <v>49</v>
      </c>
      <c r="N10" s="4">
        <v>56</v>
      </c>
      <c r="O10" s="4" t="s">
        <v>11</v>
      </c>
      <c r="P10" s="4" t="s">
        <v>49</v>
      </c>
      <c r="Q10" s="4" t="s">
        <v>49</v>
      </c>
      <c r="R10" s="4" t="s">
        <v>49</v>
      </c>
      <c r="S10" s="4" t="s">
        <v>49</v>
      </c>
      <c r="T10" s="4">
        <v>52</v>
      </c>
      <c r="U10" s="4" t="s">
        <v>11</v>
      </c>
      <c r="V10" s="4">
        <v>61</v>
      </c>
      <c r="W10" s="4" t="s">
        <v>9</v>
      </c>
      <c r="X10" s="4">
        <v>45</v>
      </c>
      <c r="Y10" s="4" t="s">
        <v>11</v>
      </c>
      <c r="Z10" s="4">
        <v>383</v>
      </c>
      <c r="AA10" s="4">
        <v>63.83</v>
      </c>
      <c r="AB10" s="4" t="s">
        <v>50</v>
      </c>
    </row>
    <row r="11" spans="1:28" x14ac:dyDescent="0.25">
      <c r="A11" s="4">
        <v>5832344</v>
      </c>
      <c r="B11" s="7" t="s">
        <v>53</v>
      </c>
      <c r="C11" s="7" t="s">
        <v>87</v>
      </c>
      <c r="D11" s="4">
        <v>69</v>
      </c>
      <c r="E11" s="4" t="s">
        <v>9</v>
      </c>
      <c r="F11" s="4">
        <v>95</v>
      </c>
      <c r="G11" s="4" t="s">
        <v>5</v>
      </c>
      <c r="H11" s="4" t="s">
        <v>49</v>
      </c>
      <c r="I11" s="4" t="s">
        <v>49</v>
      </c>
      <c r="J11" s="4" t="s">
        <v>49</v>
      </c>
      <c r="K11" s="4" t="s">
        <v>49</v>
      </c>
      <c r="L11" s="4" t="s">
        <v>49</v>
      </c>
      <c r="M11" s="4" t="s">
        <v>49</v>
      </c>
      <c r="N11" s="4">
        <v>52</v>
      </c>
      <c r="O11" s="4" t="s">
        <v>12</v>
      </c>
      <c r="P11" s="4" t="s">
        <v>49</v>
      </c>
      <c r="Q11" s="4" t="s">
        <v>49</v>
      </c>
      <c r="R11" s="4" t="s">
        <v>49</v>
      </c>
      <c r="S11" s="4" t="s">
        <v>49</v>
      </c>
      <c r="T11" s="4">
        <v>46</v>
      </c>
      <c r="U11" s="4" t="s">
        <v>12</v>
      </c>
      <c r="V11" s="4">
        <v>62</v>
      </c>
      <c r="W11" s="4" t="s">
        <v>9</v>
      </c>
      <c r="X11" s="4">
        <v>53</v>
      </c>
      <c r="Y11" s="4" t="s">
        <v>10</v>
      </c>
      <c r="Z11" s="4">
        <v>377</v>
      </c>
      <c r="AA11" s="4">
        <v>62.83</v>
      </c>
      <c r="AB11" s="4" t="s">
        <v>50</v>
      </c>
    </row>
    <row r="12" spans="1:28" x14ac:dyDescent="0.25">
      <c r="A12" s="2">
        <v>5832355</v>
      </c>
      <c r="B12" s="5" t="s">
        <v>52</v>
      </c>
      <c r="C12" s="5" t="s">
        <v>88</v>
      </c>
      <c r="D12" s="2">
        <v>66</v>
      </c>
      <c r="E12" s="2" t="s">
        <v>9</v>
      </c>
      <c r="F12" s="2">
        <v>90</v>
      </c>
      <c r="G12" s="2" t="s">
        <v>6</v>
      </c>
      <c r="H12" s="2" t="s">
        <v>49</v>
      </c>
      <c r="I12" s="2" t="s">
        <v>49</v>
      </c>
      <c r="J12" s="2" t="s">
        <v>49</v>
      </c>
      <c r="K12" s="2" t="s">
        <v>49</v>
      </c>
      <c r="L12" s="2" t="s">
        <v>49</v>
      </c>
      <c r="M12" s="2" t="s">
        <v>49</v>
      </c>
      <c r="N12" s="2">
        <v>59</v>
      </c>
      <c r="O12" s="2" t="s">
        <v>11</v>
      </c>
      <c r="P12" s="2" t="s">
        <v>49</v>
      </c>
      <c r="Q12" s="2" t="s">
        <v>49</v>
      </c>
      <c r="R12" s="2" t="s">
        <v>49</v>
      </c>
      <c r="S12" s="2" t="s">
        <v>49</v>
      </c>
      <c r="T12" s="2">
        <v>53</v>
      </c>
      <c r="U12" s="2" t="s">
        <v>10</v>
      </c>
      <c r="V12" s="2">
        <v>54</v>
      </c>
      <c r="W12" s="2" t="s">
        <v>10</v>
      </c>
      <c r="X12" s="2">
        <v>47</v>
      </c>
      <c r="Y12" s="2" t="s">
        <v>11</v>
      </c>
      <c r="Z12" s="2">
        <v>369</v>
      </c>
      <c r="AA12" s="2">
        <v>61.5</v>
      </c>
      <c r="AB12" s="2" t="s">
        <v>50</v>
      </c>
    </row>
    <row r="13" spans="1:28" x14ac:dyDescent="0.25">
      <c r="A13" s="4">
        <v>5832358</v>
      </c>
      <c r="B13" s="7" t="s">
        <v>53</v>
      </c>
      <c r="C13" s="7" t="s">
        <v>89</v>
      </c>
      <c r="D13" s="4">
        <v>71</v>
      </c>
      <c r="E13" s="4" t="s">
        <v>9</v>
      </c>
      <c r="F13" s="4">
        <v>92</v>
      </c>
      <c r="G13" s="4" t="s">
        <v>6</v>
      </c>
      <c r="H13" s="4" t="s">
        <v>49</v>
      </c>
      <c r="I13" s="4" t="s">
        <v>49</v>
      </c>
      <c r="J13" s="4" t="s">
        <v>49</v>
      </c>
      <c r="K13" s="4" t="s">
        <v>49</v>
      </c>
      <c r="L13" s="4" t="s">
        <v>49</v>
      </c>
      <c r="M13" s="4" t="s">
        <v>49</v>
      </c>
      <c r="N13" s="4">
        <v>53</v>
      </c>
      <c r="O13" s="4" t="s">
        <v>12</v>
      </c>
      <c r="P13" s="4" t="s">
        <v>49</v>
      </c>
      <c r="Q13" s="4" t="s">
        <v>49</v>
      </c>
      <c r="R13" s="4" t="s">
        <v>49</v>
      </c>
      <c r="S13" s="4" t="s">
        <v>49</v>
      </c>
      <c r="T13" s="4">
        <v>52</v>
      </c>
      <c r="U13" s="4" t="s">
        <v>11</v>
      </c>
      <c r="V13" s="4">
        <v>52</v>
      </c>
      <c r="W13" s="4" t="s">
        <v>11</v>
      </c>
      <c r="X13" s="4">
        <v>45</v>
      </c>
      <c r="Y13" s="4" t="s">
        <v>11</v>
      </c>
      <c r="Z13" s="4">
        <v>365</v>
      </c>
      <c r="AA13" s="4">
        <v>60.83</v>
      </c>
      <c r="AB13" s="4" t="s">
        <v>50</v>
      </c>
    </row>
    <row r="14" spans="1:28" x14ac:dyDescent="0.25">
      <c r="A14" s="2">
        <v>5832339</v>
      </c>
      <c r="B14" s="5" t="s">
        <v>52</v>
      </c>
      <c r="C14" s="5" t="s">
        <v>90</v>
      </c>
      <c r="D14" s="2">
        <v>61</v>
      </c>
      <c r="E14" s="2" t="s">
        <v>10</v>
      </c>
      <c r="F14" s="2">
        <v>95</v>
      </c>
      <c r="G14" s="2" t="s">
        <v>5</v>
      </c>
      <c r="H14" s="2" t="s">
        <v>49</v>
      </c>
      <c r="I14" s="2" t="s">
        <v>49</v>
      </c>
      <c r="J14" s="2" t="s">
        <v>49</v>
      </c>
      <c r="K14" s="2" t="s">
        <v>49</v>
      </c>
      <c r="L14" s="2" t="s">
        <v>49</v>
      </c>
      <c r="M14" s="2" t="s">
        <v>49</v>
      </c>
      <c r="N14" s="2">
        <v>59</v>
      </c>
      <c r="O14" s="2" t="s">
        <v>11</v>
      </c>
      <c r="P14" s="2" t="s">
        <v>49</v>
      </c>
      <c r="Q14" s="2" t="s">
        <v>49</v>
      </c>
      <c r="R14" s="2" t="s">
        <v>49</v>
      </c>
      <c r="S14" s="2" t="s">
        <v>49</v>
      </c>
      <c r="T14" s="2">
        <v>52</v>
      </c>
      <c r="U14" s="2" t="s">
        <v>11</v>
      </c>
      <c r="V14" s="2">
        <v>51</v>
      </c>
      <c r="W14" s="2" t="s">
        <v>11</v>
      </c>
      <c r="X14" s="2">
        <v>45</v>
      </c>
      <c r="Y14" s="2" t="s">
        <v>11</v>
      </c>
      <c r="Z14" s="2">
        <v>363</v>
      </c>
      <c r="AA14" s="2">
        <v>60.5</v>
      </c>
      <c r="AB14" s="2" t="s">
        <v>50</v>
      </c>
    </row>
    <row r="15" spans="1:28" x14ac:dyDescent="0.25">
      <c r="A15" s="4">
        <v>5832352</v>
      </c>
      <c r="B15" s="7" t="s">
        <v>52</v>
      </c>
      <c r="C15" s="7" t="s">
        <v>91</v>
      </c>
      <c r="D15" s="4">
        <v>55</v>
      </c>
      <c r="E15" s="4" t="s">
        <v>11</v>
      </c>
      <c r="F15" s="4">
        <v>93</v>
      </c>
      <c r="G15" s="4" t="s">
        <v>5</v>
      </c>
      <c r="H15" s="4" t="s">
        <v>49</v>
      </c>
      <c r="I15" s="4" t="s">
        <v>49</v>
      </c>
      <c r="J15" s="4" t="s">
        <v>49</v>
      </c>
      <c r="K15" s="4" t="s">
        <v>49</v>
      </c>
      <c r="L15" s="4" t="s">
        <v>49</v>
      </c>
      <c r="M15" s="4" t="s">
        <v>49</v>
      </c>
      <c r="N15" s="4">
        <v>64</v>
      </c>
      <c r="O15" s="4" t="s">
        <v>10</v>
      </c>
      <c r="P15" s="4" t="s">
        <v>49</v>
      </c>
      <c r="Q15" s="4" t="s">
        <v>49</v>
      </c>
      <c r="R15" s="4" t="s">
        <v>49</v>
      </c>
      <c r="S15" s="4" t="s">
        <v>49</v>
      </c>
      <c r="T15" s="4">
        <v>52</v>
      </c>
      <c r="U15" s="4" t="s">
        <v>11</v>
      </c>
      <c r="V15" s="4">
        <v>54</v>
      </c>
      <c r="W15" s="4" t="s">
        <v>10</v>
      </c>
      <c r="X15" s="4">
        <v>45</v>
      </c>
      <c r="Y15" s="4" t="s">
        <v>11</v>
      </c>
      <c r="Z15" s="4">
        <v>363</v>
      </c>
      <c r="AA15" s="4">
        <v>60.5</v>
      </c>
      <c r="AB15" s="4" t="s">
        <v>50</v>
      </c>
    </row>
    <row r="16" spans="1:28" x14ac:dyDescent="0.25">
      <c r="A16" s="2">
        <v>5832348</v>
      </c>
      <c r="B16" s="5" t="s">
        <v>53</v>
      </c>
      <c r="C16" s="5" t="s">
        <v>92</v>
      </c>
      <c r="D16" s="2">
        <v>72</v>
      </c>
      <c r="E16" s="2" t="s">
        <v>9</v>
      </c>
      <c r="F16" s="2">
        <v>84</v>
      </c>
      <c r="G16" s="2" t="s">
        <v>8</v>
      </c>
      <c r="H16" s="2" t="s">
        <v>49</v>
      </c>
      <c r="I16" s="2" t="s">
        <v>49</v>
      </c>
      <c r="J16" s="2" t="s">
        <v>49</v>
      </c>
      <c r="K16" s="2" t="s">
        <v>49</v>
      </c>
      <c r="L16" s="2" t="s">
        <v>49</v>
      </c>
      <c r="M16" s="2" t="s">
        <v>49</v>
      </c>
      <c r="N16" s="2">
        <v>58</v>
      </c>
      <c r="O16" s="2" t="s">
        <v>11</v>
      </c>
      <c r="P16" s="2" t="s">
        <v>49</v>
      </c>
      <c r="Q16" s="2" t="s">
        <v>49</v>
      </c>
      <c r="R16" s="2" t="s">
        <v>49</v>
      </c>
      <c r="S16" s="2" t="s">
        <v>49</v>
      </c>
      <c r="T16" s="2">
        <v>50</v>
      </c>
      <c r="U16" s="2" t="s">
        <v>11</v>
      </c>
      <c r="V16" s="2">
        <v>52</v>
      </c>
      <c r="W16" s="2" t="s">
        <v>11</v>
      </c>
      <c r="X16" s="2">
        <v>46</v>
      </c>
      <c r="Y16" s="2" t="s">
        <v>11</v>
      </c>
      <c r="Z16" s="2">
        <v>362</v>
      </c>
      <c r="AA16" s="2">
        <v>60.33</v>
      </c>
      <c r="AB16" s="2" t="s">
        <v>50</v>
      </c>
    </row>
    <row r="17" spans="1:28" x14ac:dyDescent="0.25">
      <c r="A17" s="4">
        <v>5832353</v>
      </c>
      <c r="B17" s="7" t="s">
        <v>53</v>
      </c>
      <c r="C17" s="7" t="s">
        <v>93</v>
      </c>
      <c r="D17" s="4">
        <v>72</v>
      </c>
      <c r="E17" s="4" t="s">
        <v>9</v>
      </c>
      <c r="F17" s="4">
        <v>95</v>
      </c>
      <c r="G17" s="4" t="s">
        <v>5</v>
      </c>
      <c r="H17" s="4" t="s">
        <v>49</v>
      </c>
      <c r="I17" s="4" t="s">
        <v>49</v>
      </c>
      <c r="J17" s="4" t="s">
        <v>49</v>
      </c>
      <c r="K17" s="4" t="s">
        <v>49</v>
      </c>
      <c r="L17" s="4" t="s">
        <v>49</v>
      </c>
      <c r="M17" s="4" t="s">
        <v>49</v>
      </c>
      <c r="N17" s="4">
        <v>59</v>
      </c>
      <c r="O17" s="4" t="s">
        <v>11</v>
      </c>
      <c r="P17" s="4" t="s">
        <v>49</v>
      </c>
      <c r="Q17" s="4" t="s">
        <v>49</v>
      </c>
      <c r="R17" s="4" t="s">
        <v>49</v>
      </c>
      <c r="S17" s="4" t="s">
        <v>49</v>
      </c>
      <c r="T17" s="4">
        <v>46</v>
      </c>
      <c r="U17" s="4" t="s">
        <v>12</v>
      </c>
      <c r="V17" s="4">
        <v>60</v>
      </c>
      <c r="W17" s="4" t="s">
        <v>10</v>
      </c>
      <c r="X17" s="4">
        <v>30</v>
      </c>
      <c r="Y17" s="4" t="s">
        <v>51</v>
      </c>
      <c r="Z17" s="4">
        <v>362</v>
      </c>
      <c r="AA17" s="4">
        <v>60.33</v>
      </c>
      <c r="AB17" s="4" t="s">
        <v>50</v>
      </c>
    </row>
    <row r="18" spans="1:28" x14ac:dyDescent="0.25">
      <c r="A18" s="2">
        <v>5832342</v>
      </c>
      <c r="B18" s="5" t="s">
        <v>52</v>
      </c>
      <c r="C18" s="5" t="s">
        <v>94</v>
      </c>
      <c r="D18" s="2">
        <v>53</v>
      </c>
      <c r="E18" s="2" t="s">
        <v>11</v>
      </c>
      <c r="F18" s="2">
        <v>96</v>
      </c>
      <c r="G18" s="2" t="s">
        <v>5</v>
      </c>
      <c r="H18" s="2" t="s">
        <v>49</v>
      </c>
      <c r="I18" s="2" t="s">
        <v>49</v>
      </c>
      <c r="J18" s="2" t="s">
        <v>49</v>
      </c>
      <c r="K18" s="2" t="s">
        <v>49</v>
      </c>
      <c r="L18" s="2" t="s">
        <v>49</v>
      </c>
      <c r="M18" s="2" t="s">
        <v>49</v>
      </c>
      <c r="N18" s="2">
        <v>62</v>
      </c>
      <c r="O18" s="2" t="s">
        <v>10</v>
      </c>
      <c r="P18" s="2" t="s">
        <v>49</v>
      </c>
      <c r="Q18" s="2" t="s">
        <v>49</v>
      </c>
      <c r="R18" s="2" t="s">
        <v>49</v>
      </c>
      <c r="S18" s="2" t="s">
        <v>49</v>
      </c>
      <c r="T18" s="2">
        <v>52</v>
      </c>
      <c r="U18" s="2" t="s">
        <v>11</v>
      </c>
      <c r="V18" s="2">
        <v>51</v>
      </c>
      <c r="W18" s="2" t="s">
        <v>11</v>
      </c>
      <c r="X18" s="2">
        <v>45</v>
      </c>
      <c r="Y18" s="2" t="s">
        <v>11</v>
      </c>
      <c r="Z18" s="2">
        <v>359</v>
      </c>
      <c r="AA18" s="2">
        <v>59.83</v>
      </c>
      <c r="AB18" s="2" t="s">
        <v>50</v>
      </c>
    </row>
    <row r="19" spans="1:28" x14ac:dyDescent="0.25">
      <c r="A19" s="4">
        <v>5832341</v>
      </c>
      <c r="B19" s="7" t="s">
        <v>53</v>
      </c>
      <c r="C19" s="7" t="s">
        <v>95</v>
      </c>
      <c r="D19" s="4">
        <v>64</v>
      </c>
      <c r="E19" s="4" t="s">
        <v>10</v>
      </c>
      <c r="F19" s="4">
        <v>98</v>
      </c>
      <c r="G19" s="4" t="s">
        <v>5</v>
      </c>
      <c r="H19" s="4" t="s">
        <v>49</v>
      </c>
      <c r="I19" s="4" t="s">
        <v>49</v>
      </c>
      <c r="J19" s="4" t="s">
        <v>49</v>
      </c>
      <c r="K19" s="4" t="s">
        <v>49</v>
      </c>
      <c r="L19" s="4" t="s">
        <v>49</v>
      </c>
      <c r="M19" s="4" t="s">
        <v>49</v>
      </c>
      <c r="N19" s="4">
        <v>69</v>
      </c>
      <c r="O19" s="4" t="s">
        <v>9</v>
      </c>
      <c r="P19" s="4" t="s">
        <v>49</v>
      </c>
      <c r="Q19" s="4" t="s">
        <v>49</v>
      </c>
      <c r="R19" s="4" t="s">
        <v>49</v>
      </c>
      <c r="S19" s="4" t="s">
        <v>49</v>
      </c>
      <c r="T19" s="4">
        <v>51</v>
      </c>
      <c r="U19" s="4" t="s">
        <v>11</v>
      </c>
      <c r="V19" s="4">
        <v>52</v>
      </c>
      <c r="W19" s="4" t="s">
        <v>11</v>
      </c>
      <c r="X19" s="4">
        <v>24</v>
      </c>
      <c r="Y19" s="4" t="s">
        <v>51</v>
      </c>
      <c r="Z19" s="4">
        <v>358</v>
      </c>
      <c r="AA19" s="4">
        <v>59.67</v>
      </c>
      <c r="AB19" s="4" t="s">
        <v>50</v>
      </c>
    </row>
    <row r="20" spans="1:28" x14ac:dyDescent="0.25">
      <c r="A20" s="4">
        <v>5832350</v>
      </c>
      <c r="B20" s="7" t="s">
        <v>52</v>
      </c>
      <c r="C20" s="7" t="s">
        <v>97</v>
      </c>
      <c r="D20" s="4">
        <v>54</v>
      </c>
      <c r="E20" s="4" t="s">
        <v>11</v>
      </c>
      <c r="F20" s="4">
        <v>94</v>
      </c>
      <c r="G20" s="4" t="s">
        <v>5</v>
      </c>
      <c r="H20" s="4" t="s">
        <v>49</v>
      </c>
      <c r="I20" s="4" t="s">
        <v>49</v>
      </c>
      <c r="J20" s="4" t="s">
        <v>49</v>
      </c>
      <c r="K20" s="4" t="s">
        <v>49</v>
      </c>
      <c r="L20" s="4" t="s">
        <v>49</v>
      </c>
      <c r="M20" s="4" t="s">
        <v>49</v>
      </c>
      <c r="N20" s="4">
        <v>63</v>
      </c>
      <c r="O20" s="4" t="s">
        <v>10</v>
      </c>
      <c r="P20" s="4" t="s">
        <v>49</v>
      </c>
      <c r="Q20" s="4" t="s">
        <v>49</v>
      </c>
      <c r="R20" s="4" t="s">
        <v>49</v>
      </c>
      <c r="S20" s="4" t="s">
        <v>49</v>
      </c>
      <c r="T20" s="4">
        <v>46</v>
      </c>
      <c r="U20" s="4" t="s">
        <v>12</v>
      </c>
      <c r="V20" s="4">
        <v>69</v>
      </c>
      <c r="W20" s="4" t="s">
        <v>8</v>
      </c>
      <c r="X20" s="4">
        <v>24</v>
      </c>
      <c r="Y20" s="4" t="s">
        <v>51</v>
      </c>
      <c r="Z20" s="4">
        <v>350</v>
      </c>
      <c r="AA20" s="4">
        <v>58.33</v>
      </c>
      <c r="AB20" s="4" t="s">
        <v>50</v>
      </c>
    </row>
    <row r="21" spans="1:28" x14ac:dyDescent="0.25">
      <c r="A21" s="4">
        <v>5832359</v>
      </c>
      <c r="B21" s="7" t="s">
        <v>52</v>
      </c>
      <c r="C21" s="7" t="s">
        <v>99</v>
      </c>
      <c r="D21" s="4">
        <v>67</v>
      </c>
      <c r="E21" s="4" t="s">
        <v>9</v>
      </c>
      <c r="F21" s="4">
        <v>85</v>
      </c>
      <c r="G21" s="4" t="s">
        <v>7</v>
      </c>
      <c r="H21" s="4" t="s">
        <v>49</v>
      </c>
      <c r="I21" s="4" t="s">
        <v>49</v>
      </c>
      <c r="J21" s="4" t="s">
        <v>49</v>
      </c>
      <c r="K21" s="4" t="s">
        <v>49</v>
      </c>
      <c r="L21" s="4" t="s">
        <v>49</v>
      </c>
      <c r="M21" s="4" t="s">
        <v>49</v>
      </c>
      <c r="N21" s="4">
        <v>49</v>
      </c>
      <c r="O21" s="4" t="s">
        <v>12</v>
      </c>
      <c r="P21" s="4" t="s">
        <v>49</v>
      </c>
      <c r="Q21" s="4" t="s">
        <v>49</v>
      </c>
      <c r="R21" s="4" t="s">
        <v>49</v>
      </c>
      <c r="S21" s="4" t="s">
        <v>49</v>
      </c>
      <c r="T21" s="4">
        <v>44</v>
      </c>
      <c r="U21" s="4" t="s">
        <v>12</v>
      </c>
      <c r="V21" s="4">
        <v>53</v>
      </c>
      <c r="W21" s="4" t="s">
        <v>11</v>
      </c>
      <c r="X21" s="4">
        <v>44</v>
      </c>
      <c r="Y21" s="4" t="s">
        <v>12</v>
      </c>
      <c r="Z21" s="4">
        <v>342</v>
      </c>
      <c r="AA21" s="4">
        <v>57</v>
      </c>
      <c r="AB21" s="4" t="s">
        <v>50</v>
      </c>
    </row>
    <row r="22" spans="1:28" x14ac:dyDescent="0.25">
      <c r="A22" s="2">
        <v>5832354</v>
      </c>
      <c r="B22" s="5" t="s">
        <v>53</v>
      </c>
      <c r="C22" s="5" t="s">
        <v>100</v>
      </c>
      <c r="D22" s="2">
        <v>51</v>
      </c>
      <c r="E22" s="2" t="s">
        <v>11</v>
      </c>
      <c r="F22" s="2">
        <v>80</v>
      </c>
      <c r="G22" s="2" t="s">
        <v>9</v>
      </c>
      <c r="H22" s="2" t="s">
        <v>49</v>
      </c>
      <c r="I22" s="2" t="s">
        <v>49</v>
      </c>
      <c r="J22" s="2" t="s">
        <v>49</v>
      </c>
      <c r="K22" s="2" t="s">
        <v>49</v>
      </c>
      <c r="L22" s="2" t="s">
        <v>49</v>
      </c>
      <c r="M22" s="2" t="s">
        <v>49</v>
      </c>
      <c r="N22" s="2">
        <v>48</v>
      </c>
      <c r="O22" s="2" t="s">
        <v>12</v>
      </c>
      <c r="P22" s="2" t="s">
        <v>49</v>
      </c>
      <c r="Q22" s="2" t="s">
        <v>49</v>
      </c>
      <c r="R22" s="2" t="s">
        <v>49</v>
      </c>
      <c r="S22" s="2" t="s">
        <v>49</v>
      </c>
      <c r="T22" s="2">
        <v>53</v>
      </c>
      <c r="U22" s="2" t="s">
        <v>10</v>
      </c>
      <c r="V22" s="2">
        <v>51</v>
      </c>
      <c r="W22" s="2" t="s">
        <v>11</v>
      </c>
      <c r="X22" s="2">
        <v>53</v>
      </c>
      <c r="Y22" s="2" t="s">
        <v>10</v>
      </c>
      <c r="Z22" s="2">
        <v>336</v>
      </c>
      <c r="AA22" s="2">
        <v>56</v>
      </c>
      <c r="AB22" s="2" t="s">
        <v>50</v>
      </c>
    </row>
    <row r="23" spans="1:28" x14ac:dyDescent="0.25">
      <c r="A23" s="4">
        <v>5832347</v>
      </c>
      <c r="B23" s="7" t="s">
        <v>52</v>
      </c>
      <c r="C23" s="7" t="s">
        <v>101</v>
      </c>
      <c r="D23" s="4">
        <v>60</v>
      </c>
      <c r="E23" s="4" t="s">
        <v>10</v>
      </c>
      <c r="F23" s="4">
        <v>85</v>
      </c>
      <c r="G23" s="4" t="s">
        <v>7</v>
      </c>
      <c r="H23" s="4" t="s">
        <v>49</v>
      </c>
      <c r="I23" s="4" t="s">
        <v>49</v>
      </c>
      <c r="J23" s="4" t="s">
        <v>49</v>
      </c>
      <c r="K23" s="4" t="s">
        <v>49</v>
      </c>
      <c r="L23" s="4" t="s">
        <v>49</v>
      </c>
      <c r="M23" s="4" t="s">
        <v>49</v>
      </c>
      <c r="N23" s="4">
        <v>57</v>
      </c>
      <c r="O23" s="4" t="s">
        <v>11</v>
      </c>
      <c r="P23" s="4" t="s">
        <v>49</v>
      </c>
      <c r="Q23" s="4" t="s">
        <v>49</v>
      </c>
      <c r="R23" s="4" t="s">
        <v>49</v>
      </c>
      <c r="S23" s="4" t="s">
        <v>49</v>
      </c>
      <c r="T23" s="4">
        <v>46</v>
      </c>
      <c r="U23" s="4" t="s">
        <v>12</v>
      </c>
      <c r="V23" s="4">
        <v>53</v>
      </c>
      <c r="W23" s="4" t="s">
        <v>11</v>
      </c>
      <c r="X23" s="4">
        <v>33</v>
      </c>
      <c r="Y23" s="4" t="s">
        <v>51</v>
      </c>
      <c r="Z23" s="4">
        <v>334</v>
      </c>
      <c r="AA23" s="4">
        <v>55.67</v>
      </c>
      <c r="AB23" s="4" t="s">
        <v>50</v>
      </c>
    </row>
    <row r="24" spans="1:28" x14ac:dyDescent="0.25">
      <c r="A24" s="2">
        <v>5832356</v>
      </c>
      <c r="B24" s="5"/>
      <c r="C24" s="5" t="s">
        <v>102</v>
      </c>
      <c r="D24" s="2">
        <v>63</v>
      </c>
      <c r="E24" s="2" t="s">
        <v>10</v>
      </c>
      <c r="F24" s="2">
        <v>90</v>
      </c>
      <c r="G24" s="2" t="s">
        <v>6</v>
      </c>
      <c r="H24" s="2" t="s">
        <v>49</v>
      </c>
      <c r="I24" s="2" t="s">
        <v>49</v>
      </c>
      <c r="J24" s="2" t="s">
        <v>49</v>
      </c>
      <c r="K24" s="2" t="s">
        <v>49</v>
      </c>
      <c r="L24" s="2" t="s">
        <v>49</v>
      </c>
      <c r="M24" s="2" t="s">
        <v>49</v>
      </c>
      <c r="N24" s="2">
        <v>53</v>
      </c>
      <c r="O24" s="2" t="s">
        <v>12</v>
      </c>
      <c r="P24" s="2" t="s">
        <v>49</v>
      </c>
      <c r="Q24" s="2" t="s">
        <v>49</v>
      </c>
      <c r="R24" s="2" t="s">
        <v>49</v>
      </c>
      <c r="S24" s="2" t="s">
        <v>49</v>
      </c>
      <c r="T24" s="2">
        <v>45</v>
      </c>
      <c r="U24" s="2" t="s">
        <v>12</v>
      </c>
      <c r="V24" s="2">
        <v>50</v>
      </c>
      <c r="W24" s="2" t="s">
        <v>11</v>
      </c>
      <c r="X24" s="2">
        <v>30</v>
      </c>
      <c r="Y24" s="2" t="s">
        <v>51</v>
      </c>
      <c r="Z24" s="2">
        <v>331</v>
      </c>
      <c r="AA24" s="2">
        <v>55.17</v>
      </c>
      <c r="AB24" s="2" t="s">
        <v>50</v>
      </c>
    </row>
    <row r="28" spans="1:28" x14ac:dyDescent="0.25">
      <c r="D28" s="20" t="s">
        <v>115</v>
      </c>
      <c r="E28" s="20" t="s">
        <v>114</v>
      </c>
      <c r="F28" s="20"/>
      <c r="G28" s="20" t="s">
        <v>113</v>
      </c>
    </row>
    <row r="29" spans="1:28" x14ac:dyDescent="0.25">
      <c r="C29" s="6">
        <v>8</v>
      </c>
      <c r="D29" s="20" t="s">
        <v>5</v>
      </c>
      <c r="E29" s="20">
        <f t="shared" ref="E29:E37" si="0">COUNTIF(markngdphe,D29)</f>
        <v>14</v>
      </c>
      <c r="F29" s="20"/>
      <c r="G29" s="20">
        <f>E29*C29</f>
        <v>112</v>
      </c>
    </row>
    <row r="30" spans="1:28" x14ac:dyDescent="0.25">
      <c r="C30" s="6">
        <v>7</v>
      </c>
      <c r="D30" s="20" t="s">
        <v>6</v>
      </c>
      <c r="E30" s="20">
        <f t="shared" si="0"/>
        <v>8</v>
      </c>
      <c r="F30" s="20"/>
      <c r="G30" s="20">
        <f t="shared" ref="G30:G36" si="1">E30*C30</f>
        <v>56</v>
      </c>
    </row>
    <row r="31" spans="1:28" x14ac:dyDescent="0.25">
      <c r="C31" s="6">
        <v>6</v>
      </c>
      <c r="D31" s="20" t="s">
        <v>7</v>
      </c>
      <c r="E31" s="20">
        <f t="shared" si="0"/>
        <v>9</v>
      </c>
      <c r="F31" s="20"/>
      <c r="G31" s="20">
        <f t="shared" si="1"/>
        <v>54</v>
      </c>
    </row>
    <row r="32" spans="1:28" x14ac:dyDescent="0.25">
      <c r="C32" s="6">
        <v>5</v>
      </c>
      <c r="D32" s="20" t="s">
        <v>8</v>
      </c>
      <c r="E32" s="20">
        <f t="shared" si="0"/>
        <v>13</v>
      </c>
      <c r="F32" s="20"/>
      <c r="G32" s="20">
        <f t="shared" si="1"/>
        <v>65</v>
      </c>
    </row>
    <row r="33" spans="3:15" x14ac:dyDescent="0.25">
      <c r="C33" s="6">
        <v>4</v>
      </c>
      <c r="D33" s="20" t="s">
        <v>9</v>
      </c>
      <c r="E33" s="20">
        <f t="shared" si="0"/>
        <v>18</v>
      </c>
      <c r="F33" s="20"/>
      <c r="G33" s="20">
        <f t="shared" si="1"/>
        <v>72</v>
      </c>
    </row>
    <row r="34" spans="3:15" x14ac:dyDescent="0.25">
      <c r="C34" s="6">
        <v>3</v>
      </c>
      <c r="D34" s="20" t="s">
        <v>10</v>
      </c>
      <c r="E34" s="20">
        <f t="shared" si="0"/>
        <v>21</v>
      </c>
      <c r="F34" s="20"/>
      <c r="G34" s="20">
        <f t="shared" si="1"/>
        <v>63</v>
      </c>
    </row>
    <row r="35" spans="3:15" x14ac:dyDescent="0.25">
      <c r="C35" s="6">
        <v>2</v>
      </c>
      <c r="D35" s="20" t="s">
        <v>11</v>
      </c>
      <c r="E35" s="20">
        <f t="shared" si="0"/>
        <v>38</v>
      </c>
      <c r="F35" s="20"/>
      <c r="G35" s="20">
        <f t="shared" si="1"/>
        <v>76</v>
      </c>
    </row>
    <row r="36" spans="3:15" x14ac:dyDescent="0.25">
      <c r="C36" s="6">
        <v>1</v>
      </c>
      <c r="D36" s="20" t="s">
        <v>12</v>
      </c>
      <c r="E36" s="20">
        <f t="shared" si="0"/>
        <v>12</v>
      </c>
      <c r="F36" s="20"/>
      <c r="G36" s="20">
        <f t="shared" si="1"/>
        <v>12</v>
      </c>
    </row>
    <row r="37" spans="3:15" x14ac:dyDescent="0.25">
      <c r="D37" s="20" t="s">
        <v>51</v>
      </c>
      <c r="E37" s="20">
        <f t="shared" si="0"/>
        <v>5</v>
      </c>
      <c r="F37" s="20"/>
      <c r="G37" s="20"/>
      <c r="K37" s="25" t="s">
        <v>118</v>
      </c>
      <c r="L37" s="25"/>
      <c r="M37" s="25"/>
      <c r="N37" s="25"/>
      <c r="O37" s="25"/>
    </row>
    <row r="38" spans="3:15" x14ac:dyDescent="0.25">
      <c r="D38" s="21" t="s">
        <v>116</v>
      </c>
      <c r="E38" s="20">
        <f>SUM(E29:E37)</f>
        <v>138</v>
      </c>
      <c r="F38" s="20"/>
      <c r="G38" s="20">
        <f>SUM(G29:G37)</f>
        <v>510</v>
      </c>
      <c r="K38">
        <f>G38/E38*12.5</f>
        <v>46.195652173913047</v>
      </c>
    </row>
  </sheetData>
  <mergeCells count="1">
    <mergeCell ref="K37:O37"/>
  </mergeCells>
  <pageMargins left="0.25" right="0.25" top="0.75" bottom="0.75" header="0.3" footer="0.3"/>
  <pageSetup paperSize="9" scale="94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topLeftCell="B1" workbookViewId="0">
      <selection activeCell="Z2" sqref="Z2"/>
    </sheetView>
  </sheetViews>
  <sheetFormatPr defaultRowHeight="15" x14ac:dyDescent="0.25"/>
  <cols>
    <col min="1" max="1" width="7" bestFit="1" customWidth="1"/>
    <col min="2" max="2" width="2.42578125" style="6" bestFit="1" customWidth="1"/>
    <col min="3" max="3" width="26" style="6" bestFit="1" customWidth="1"/>
    <col min="4" max="4" width="3.5703125" bestFit="1" customWidth="1"/>
    <col min="5" max="5" width="6.140625" bestFit="1" customWidth="1"/>
    <col min="6" max="6" width="3.5703125" bestFit="1" customWidth="1"/>
    <col min="7" max="7" width="6.140625" bestFit="1" customWidth="1"/>
    <col min="8" max="8" width="2.7109375" bestFit="1" customWidth="1"/>
    <col min="9" max="9" width="6.140625" bestFit="1" customWidth="1"/>
    <col min="10" max="10" width="2.7109375" bestFit="1" customWidth="1"/>
    <col min="11" max="11" width="6.140625" bestFit="1" customWidth="1"/>
    <col min="12" max="12" width="2.7109375" bestFit="1" customWidth="1"/>
    <col min="13" max="13" width="6.140625" bestFit="1" customWidth="1"/>
    <col min="14" max="14" width="2.7109375" bestFit="1" customWidth="1"/>
    <col min="15" max="15" width="6.140625" bestFit="1" customWidth="1"/>
    <col min="16" max="16" width="2.7109375" bestFit="1" customWidth="1"/>
    <col min="17" max="17" width="6.140625" bestFit="1" customWidth="1"/>
    <col min="18" max="18" width="2.7109375" bestFit="1" customWidth="1"/>
    <col min="19" max="19" width="6.140625" bestFit="1" customWidth="1"/>
    <col min="20" max="20" width="2.7109375" bestFit="1" customWidth="1"/>
    <col min="21" max="21" width="6.140625" bestFit="1" customWidth="1"/>
    <col min="22" max="22" width="2.7109375" bestFit="1" customWidth="1"/>
    <col min="23" max="23" width="6.140625" bestFit="1" customWidth="1"/>
    <col min="24" max="24" width="2.7109375" bestFit="1" customWidth="1"/>
    <col min="25" max="25" width="6.140625" bestFit="1" customWidth="1"/>
    <col min="26" max="26" width="5.5703125" bestFit="1" customWidth="1"/>
    <col min="27" max="27" width="4.85546875" bestFit="1" customWidth="1"/>
    <col min="28" max="28" width="6.42578125" bestFit="1" customWidth="1"/>
    <col min="31" max="31" width="16.140625" bestFit="1" customWidth="1"/>
    <col min="35" max="35" width="22.42578125" bestFit="1" customWidth="1"/>
  </cols>
  <sheetData>
    <row r="1" spans="1:28" x14ac:dyDescent="0.25">
      <c r="A1" s="3" t="s">
        <v>44</v>
      </c>
      <c r="B1" s="3" t="s">
        <v>52</v>
      </c>
      <c r="C1" s="8" t="s">
        <v>45</v>
      </c>
      <c r="D1" s="3">
        <v>301</v>
      </c>
      <c r="E1" s="3" t="s">
        <v>46</v>
      </c>
      <c r="F1" s="3">
        <v>302</v>
      </c>
      <c r="G1" s="3" t="s">
        <v>46</v>
      </c>
      <c r="H1" s="3">
        <v>44</v>
      </c>
      <c r="I1" s="3" t="s">
        <v>46</v>
      </c>
      <c r="J1" s="3">
        <v>42</v>
      </c>
      <c r="K1" s="3" t="s">
        <v>46</v>
      </c>
      <c r="L1" s="3">
        <v>43</v>
      </c>
      <c r="M1" s="3" t="s">
        <v>46</v>
      </c>
      <c r="N1" s="3">
        <v>48</v>
      </c>
      <c r="O1" s="3" t="s">
        <v>46</v>
      </c>
      <c r="P1" s="3">
        <v>83</v>
      </c>
      <c r="Q1" s="3" t="s">
        <v>46</v>
      </c>
      <c r="R1" s="3">
        <v>41</v>
      </c>
      <c r="S1" s="3" t="s">
        <v>46</v>
      </c>
      <c r="T1" s="3">
        <v>30</v>
      </c>
      <c r="U1" s="3" t="s">
        <v>46</v>
      </c>
      <c r="V1" s="3">
        <v>54</v>
      </c>
      <c r="W1" s="3" t="s">
        <v>46</v>
      </c>
      <c r="X1" s="3">
        <v>55</v>
      </c>
      <c r="Y1" s="3" t="s">
        <v>46</v>
      </c>
      <c r="Z1" s="3" t="s">
        <v>47</v>
      </c>
      <c r="AA1" s="3" t="s">
        <v>4</v>
      </c>
      <c r="AB1" s="3" t="s">
        <v>48</v>
      </c>
    </row>
    <row r="2" spans="1:28" x14ac:dyDescent="0.25">
      <c r="A2" s="2">
        <v>5832319</v>
      </c>
      <c r="B2" s="5" t="s">
        <v>52</v>
      </c>
      <c r="C2" s="5" t="s">
        <v>54</v>
      </c>
      <c r="D2" s="2">
        <v>91</v>
      </c>
      <c r="E2" s="2" t="s">
        <v>5</v>
      </c>
      <c r="F2" s="2" t="s">
        <v>49</v>
      </c>
      <c r="G2" s="2" t="s">
        <v>49</v>
      </c>
      <c r="H2" s="2" t="s">
        <v>49</v>
      </c>
      <c r="I2" s="2" t="s">
        <v>49</v>
      </c>
      <c r="J2" s="2">
        <v>95</v>
      </c>
      <c r="K2" s="2" t="s">
        <v>5</v>
      </c>
      <c r="L2" s="2">
        <v>91</v>
      </c>
      <c r="M2" s="2" t="s">
        <v>6</v>
      </c>
      <c r="N2" s="2">
        <v>94</v>
      </c>
      <c r="O2" s="2" t="s">
        <v>5</v>
      </c>
      <c r="P2" s="2">
        <v>97</v>
      </c>
      <c r="Q2" s="2" t="s">
        <v>5</v>
      </c>
      <c r="R2" s="2">
        <v>91</v>
      </c>
      <c r="S2" s="2" t="s">
        <v>6</v>
      </c>
      <c r="T2" s="2" t="s">
        <v>49</v>
      </c>
      <c r="U2" s="2" t="s">
        <v>49</v>
      </c>
      <c r="V2" s="2" t="s">
        <v>49</v>
      </c>
      <c r="W2" s="2" t="s">
        <v>49</v>
      </c>
      <c r="X2" s="2" t="s">
        <v>49</v>
      </c>
      <c r="Y2" s="2" t="s">
        <v>49</v>
      </c>
      <c r="Z2" s="2">
        <v>559</v>
      </c>
      <c r="AA2" s="2">
        <v>93.17</v>
      </c>
      <c r="AB2" s="2" t="s">
        <v>50</v>
      </c>
    </row>
    <row r="3" spans="1:28" x14ac:dyDescent="0.25">
      <c r="A3" s="4">
        <v>5832314</v>
      </c>
      <c r="B3" s="7" t="s">
        <v>52</v>
      </c>
      <c r="C3" s="7" t="s">
        <v>55</v>
      </c>
      <c r="D3" s="4">
        <v>88</v>
      </c>
      <c r="E3" s="4" t="s">
        <v>6</v>
      </c>
      <c r="F3" s="4" t="s">
        <v>49</v>
      </c>
      <c r="G3" s="4" t="s">
        <v>49</v>
      </c>
      <c r="H3" s="4" t="s">
        <v>49</v>
      </c>
      <c r="I3" s="4" t="s">
        <v>49</v>
      </c>
      <c r="J3" s="4">
        <v>93</v>
      </c>
      <c r="K3" s="4" t="s">
        <v>5</v>
      </c>
      <c r="L3" s="4">
        <v>94</v>
      </c>
      <c r="M3" s="4" t="s">
        <v>5</v>
      </c>
      <c r="N3" s="4">
        <v>95</v>
      </c>
      <c r="O3" s="4" t="s">
        <v>5</v>
      </c>
      <c r="P3" s="4">
        <v>95</v>
      </c>
      <c r="Q3" s="4" t="s">
        <v>5</v>
      </c>
      <c r="R3" s="4">
        <v>88</v>
      </c>
      <c r="S3" s="4" t="s">
        <v>6</v>
      </c>
      <c r="T3" s="4" t="s">
        <v>49</v>
      </c>
      <c r="U3" s="4" t="s">
        <v>49</v>
      </c>
      <c r="V3" s="4" t="s">
        <v>49</v>
      </c>
      <c r="W3" s="4" t="s">
        <v>49</v>
      </c>
      <c r="X3" s="4" t="s">
        <v>49</v>
      </c>
      <c r="Y3" s="4" t="s">
        <v>49</v>
      </c>
      <c r="Z3" s="4">
        <v>553</v>
      </c>
      <c r="AA3" s="4">
        <v>92.17</v>
      </c>
      <c r="AB3" s="4" t="s">
        <v>50</v>
      </c>
    </row>
    <row r="4" spans="1:28" x14ac:dyDescent="0.25">
      <c r="A4" s="2">
        <v>5832330</v>
      </c>
      <c r="B4" s="5" t="s">
        <v>52</v>
      </c>
      <c r="C4" s="5" t="s">
        <v>56</v>
      </c>
      <c r="D4" s="2">
        <v>87</v>
      </c>
      <c r="E4" s="2" t="s">
        <v>6</v>
      </c>
      <c r="F4" s="2" t="s">
        <v>49</v>
      </c>
      <c r="G4" s="2" t="s">
        <v>49</v>
      </c>
      <c r="H4" s="2" t="s">
        <v>49</v>
      </c>
      <c r="I4" s="2" t="s">
        <v>49</v>
      </c>
      <c r="J4" s="2">
        <v>95</v>
      </c>
      <c r="K4" s="2" t="s">
        <v>5</v>
      </c>
      <c r="L4" s="2">
        <v>95</v>
      </c>
      <c r="M4" s="2" t="s">
        <v>5</v>
      </c>
      <c r="N4" s="2">
        <v>94</v>
      </c>
      <c r="O4" s="2" t="s">
        <v>5</v>
      </c>
      <c r="P4" s="2">
        <v>83</v>
      </c>
      <c r="Q4" s="2" t="s">
        <v>8</v>
      </c>
      <c r="R4" s="2">
        <v>95</v>
      </c>
      <c r="S4" s="2" t="s">
        <v>5</v>
      </c>
      <c r="T4" s="2" t="s">
        <v>49</v>
      </c>
      <c r="U4" s="2" t="s">
        <v>49</v>
      </c>
      <c r="V4" s="2" t="s">
        <v>49</v>
      </c>
      <c r="W4" s="2" t="s">
        <v>49</v>
      </c>
      <c r="X4" s="2" t="s">
        <v>49</v>
      </c>
      <c r="Y4" s="2" t="s">
        <v>49</v>
      </c>
      <c r="Z4" s="2">
        <v>549</v>
      </c>
      <c r="AA4" s="2">
        <v>91.5</v>
      </c>
      <c r="AB4" s="2" t="s">
        <v>50</v>
      </c>
    </row>
    <row r="5" spans="1:28" x14ac:dyDescent="0.25">
      <c r="A5" s="4">
        <v>5832328</v>
      </c>
      <c r="B5" s="7" t="s">
        <v>52</v>
      </c>
      <c r="C5" s="7" t="s">
        <v>57</v>
      </c>
      <c r="D5" s="4">
        <v>93</v>
      </c>
      <c r="E5" s="4" t="s">
        <v>5</v>
      </c>
      <c r="F5" s="4" t="s">
        <v>49</v>
      </c>
      <c r="G5" s="4" t="s">
        <v>49</v>
      </c>
      <c r="H5" s="4" t="s">
        <v>49</v>
      </c>
      <c r="I5" s="4" t="s">
        <v>49</v>
      </c>
      <c r="J5" s="4">
        <v>95</v>
      </c>
      <c r="K5" s="4" t="s">
        <v>5</v>
      </c>
      <c r="L5" s="4">
        <v>95</v>
      </c>
      <c r="M5" s="4" t="s">
        <v>5</v>
      </c>
      <c r="N5" s="4">
        <v>84</v>
      </c>
      <c r="O5" s="4" t="s">
        <v>6</v>
      </c>
      <c r="P5" s="4">
        <v>93</v>
      </c>
      <c r="Q5" s="4" t="s">
        <v>6</v>
      </c>
      <c r="R5" s="4">
        <v>85</v>
      </c>
      <c r="S5" s="4" t="s">
        <v>6</v>
      </c>
      <c r="T5" s="4" t="s">
        <v>49</v>
      </c>
      <c r="U5" s="4" t="s">
        <v>49</v>
      </c>
      <c r="V5" s="4" t="s">
        <v>49</v>
      </c>
      <c r="W5" s="4" t="s">
        <v>49</v>
      </c>
      <c r="X5" s="4" t="s">
        <v>49</v>
      </c>
      <c r="Y5" s="4" t="s">
        <v>49</v>
      </c>
      <c r="Z5" s="4">
        <v>545</v>
      </c>
      <c r="AA5" s="4">
        <v>90.83</v>
      </c>
      <c r="AB5" s="4" t="s">
        <v>50</v>
      </c>
    </row>
    <row r="6" spans="1:28" x14ac:dyDescent="0.25">
      <c r="A6" s="2">
        <v>5832318</v>
      </c>
      <c r="B6" s="5" t="s">
        <v>52</v>
      </c>
      <c r="C6" s="5" t="s">
        <v>58</v>
      </c>
      <c r="D6" s="2">
        <v>82</v>
      </c>
      <c r="E6" s="2" t="s">
        <v>7</v>
      </c>
      <c r="F6" s="2" t="s">
        <v>49</v>
      </c>
      <c r="G6" s="2" t="s">
        <v>49</v>
      </c>
      <c r="H6" s="2" t="s">
        <v>49</v>
      </c>
      <c r="I6" s="2" t="s">
        <v>49</v>
      </c>
      <c r="J6" s="2">
        <v>95</v>
      </c>
      <c r="K6" s="2" t="s">
        <v>5</v>
      </c>
      <c r="L6" s="2">
        <v>92</v>
      </c>
      <c r="M6" s="2" t="s">
        <v>5</v>
      </c>
      <c r="N6" s="2">
        <v>93</v>
      </c>
      <c r="O6" s="2" t="s">
        <v>5</v>
      </c>
      <c r="P6" s="2">
        <v>88</v>
      </c>
      <c r="Q6" s="2" t="s">
        <v>7</v>
      </c>
      <c r="R6" s="2">
        <v>89</v>
      </c>
      <c r="S6" s="2" t="s">
        <v>6</v>
      </c>
      <c r="T6" s="2" t="s">
        <v>49</v>
      </c>
      <c r="U6" s="2" t="s">
        <v>49</v>
      </c>
      <c r="V6" s="2" t="s">
        <v>49</v>
      </c>
      <c r="W6" s="2" t="s">
        <v>49</v>
      </c>
      <c r="X6" s="2" t="s">
        <v>49</v>
      </c>
      <c r="Y6" s="2" t="s">
        <v>49</v>
      </c>
      <c r="Z6" s="2">
        <v>539</v>
      </c>
      <c r="AA6" s="2">
        <v>89.83</v>
      </c>
      <c r="AB6" s="2" t="s">
        <v>50</v>
      </c>
    </row>
    <row r="7" spans="1:28" x14ac:dyDescent="0.25">
      <c r="A7" s="4">
        <v>5832335</v>
      </c>
      <c r="B7" s="7" t="s">
        <v>52</v>
      </c>
      <c r="C7" s="7" t="s">
        <v>59</v>
      </c>
      <c r="D7" s="4">
        <v>79</v>
      </c>
      <c r="E7" s="4" t="s">
        <v>7</v>
      </c>
      <c r="F7" s="4">
        <v>99</v>
      </c>
      <c r="G7" s="4" t="s">
        <v>5</v>
      </c>
      <c r="H7" s="4">
        <v>79</v>
      </c>
      <c r="I7" s="4" t="s">
        <v>8</v>
      </c>
      <c r="J7" s="4">
        <v>89</v>
      </c>
      <c r="K7" s="4" t="s">
        <v>6</v>
      </c>
      <c r="L7" s="4">
        <v>95</v>
      </c>
      <c r="M7" s="4" t="s">
        <v>5</v>
      </c>
      <c r="N7" s="4">
        <v>90</v>
      </c>
      <c r="O7" s="4" t="s">
        <v>6</v>
      </c>
      <c r="P7" s="4" t="s">
        <v>49</v>
      </c>
      <c r="Q7" s="4" t="s">
        <v>49</v>
      </c>
      <c r="R7" s="4" t="s">
        <v>49</v>
      </c>
      <c r="S7" s="4" t="s">
        <v>49</v>
      </c>
      <c r="T7" s="4" t="s">
        <v>49</v>
      </c>
      <c r="U7" s="4" t="s">
        <v>49</v>
      </c>
      <c r="V7" s="4" t="s">
        <v>49</v>
      </c>
      <c r="W7" s="4" t="s">
        <v>49</v>
      </c>
      <c r="X7" s="4" t="s">
        <v>49</v>
      </c>
      <c r="Y7" s="4" t="s">
        <v>49</v>
      </c>
      <c r="Z7" s="4">
        <v>531</v>
      </c>
      <c r="AA7" s="4">
        <v>88.5</v>
      </c>
      <c r="AB7" s="4" t="s">
        <v>50</v>
      </c>
    </row>
    <row r="8" spans="1:28" x14ac:dyDescent="0.25">
      <c r="A8" s="2">
        <v>5832315</v>
      </c>
      <c r="B8" s="5" t="s">
        <v>52</v>
      </c>
      <c r="C8" s="5" t="s">
        <v>60</v>
      </c>
      <c r="D8" s="2">
        <v>90</v>
      </c>
      <c r="E8" s="2" t="s">
        <v>5</v>
      </c>
      <c r="F8" s="2" t="s">
        <v>49</v>
      </c>
      <c r="G8" s="2" t="s">
        <v>49</v>
      </c>
      <c r="H8" s="2" t="s">
        <v>49</v>
      </c>
      <c r="I8" s="2" t="s">
        <v>49</v>
      </c>
      <c r="J8" s="2">
        <v>95</v>
      </c>
      <c r="K8" s="2" t="s">
        <v>5</v>
      </c>
      <c r="L8" s="2">
        <v>85</v>
      </c>
      <c r="M8" s="2" t="s">
        <v>6</v>
      </c>
      <c r="N8" s="2">
        <v>84</v>
      </c>
      <c r="O8" s="2" t="s">
        <v>6</v>
      </c>
      <c r="P8" s="2">
        <v>82</v>
      </c>
      <c r="Q8" s="2" t="s">
        <v>8</v>
      </c>
      <c r="R8" s="2">
        <v>93</v>
      </c>
      <c r="S8" s="2" t="s">
        <v>6</v>
      </c>
      <c r="T8" s="2" t="s">
        <v>49</v>
      </c>
      <c r="U8" s="2" t="s">
        <v>49</v>
      </c>
      <c r="V8" s="2" t="s">
        <v>49</v>
      </c>
      <c r="W8" s="2" t="s">
        <v>49</v>
      </c>
      <c r="X8" s="2" t="s">
        <v>49</v>
      </c>
      <c r="Y8" s="2" t="s">
        <v>49</v>
      </c>
      <c r="Z8" s="2">
        <v>529</v>
      </c>
      <c r="AA8" s="2">
        <v>88.17</v>
      </c>
      <c r="AB8" s="2" t="s">
        <v>50</v>
      </c>
    </row>
    <row r="9" spans="1:28" x14ac:dyDescent="0.25">
      <c r="A9" s="4">
        <v>5832333</v>
      </c>
      <c r="B9" s="7" t="s">
        <v>52</v>
      </c>
      <c r="C9" s="7" t="s">
        <v>61</v>
      </c>
      <c r="D9" s="4">
        <v>92</v>
      </c>
      <c r="E9" s="4" t="s">
        <v>5</v>
      </c>
      <c r="F9" s="4" t="s">
        <v>49</v>
      </c>
      <c r="G9" s="4" t="s">
        <v>49</v>
      </c>
      <c r="H9" s="4">
        <v>83</v>
      </c>
      <c r="I9" s="4" t="s">
        <v>7</v>
      </c>
      <c r="J9" s="4">
        <v>92</v>
      </c>
      <c r="K9" s="4" t="s">
        <v>5</v>
      </c>
      <c r="L9" s="4">
        <v>94</v>
      </c>
      <c r="M9" s="4" t="s">
        <v>5</v>
      </c>
      <c r="N9" s="4">
        <v>82</v>
      </c>
      <c r="O9" s="4" t="s">
        <v>7</v>
      </c>
      <c r="P9" s="4">
        <v>85</v>
      </c>
      <c r="Q9" s="4" t="s">
        <v>8</v>
      </c>
      <c r="R9" s="4" t="s">
        <v>49</v>
      </c>
      <c r="S9" s="4" t="s">
        <v>49</v>
      </c>
      <c r="T9" s="4" t="s">
        <v>49</v>
      </c>
      <c r="U9" s="4" t="s">
        <v>49</v>
      </c>
      <c r="V9" s="4" t="s">
        <v>49</v>
      </c>
      <c r="W9" s="4" t="s">
        <v>49</v>
      </c>
      <c r="X9" s="4" t="s">
        <v>49</v>
      </c>
      <c r="Y9" s="4" t="s">
        <v>49</v>
      </c>
      <c r="Z9" s="4">
        <v>528</v>
      </c>
      <c r="AA9" s="4">
        <v>88</v>
      </c>
      <c r="AB9" s="4" t="s">
        <v>50</v>
      </c>
    </row>
    <row r="10" spans="1:28" x14ac:dyDescent="0.25">
      <c r="A10" s="2">
        <v>5832334</v>
      </c>
      <c r="B10" s="5" t="s">
        <v>52</v>
      </c>
      <c r="C10" s="5" t="s">
        <v>62</v>
      </c>
      <c r="D10" s="2">
        <v>68</v>
      </c>
      <c r="E10" s="2" t="s">
        <v>9</v>
      </c>
      <c r="F10" s="2">
        <v>95</v>
      </c>
      <c r="G10" s="2" t="s">
        <v>5</v>
      </c>
      <c r="H10" s="2" t="s">
        <v>49</v>
      </c>
      <c r="I10" s="2" t="s">
        <v>49</v>
      </c>
      <c r="J10" s="2">
        <v>80</v>
      </c>
      <c r="K10" s="2" t="s">
        <v>7</v>
      </c>
      <c r="L10" s="2">
        <v>81</v>
      </c>
      <c r="M10" s="2" t="s">
        <v>7</v>
      </c>
      <c r="N10" s="2">
        <v>75</v>
      </c>
      <c r="O10" s="2" t="s">
        <v>8</v>
      </c>
      <c r="P10" s="2" t="s">
        <v>49</v>
      </c>
      <c r="Q10" s="2" t="s">
        <v>49</v>
      </c>
      <c r="R10" s="2">
        <v>79</v>
      </c>
      <c r="S10" s="2" t="s">
        <v>7</v>
      </c>
      <c r="T10" s="2" t="s">
        <v>49</v>
      </c>
      <c r="U10" s="2" t="s">
        <v>49</v>
      </c>
      <c r="V10" s="2" t="s">
        <v>49</v>
      </c>
      <c r="W10" s="2" t="s">
        <v>49</v>
      </c>
      <c r="X10" s="2" t="s">
        <v>49</v>
      </c>
      <c r="Y10" s="2" t="s">
        <v>49</v>
      </c>
      <c r="Z10" s="2">
        <v>478</v>
      </c>
      <c r="AA10" s="2">
        <v>79.67</v>
      </c>
      <c r="AB10" s="2" t="s">
        <v>50</v>
      </c>
    </row>
    <row r="11" spans="1:28" x14ac:dyDescent="0.25">
      <c r="A11" s="4">
        <v>5832337</v>
      </c>
      <c r="B11" s="7" t="s">
        <v>52</v>
      </c>
      <c r="C11" s="7" t="s">
        <v>63</v>
      </c>
      <c r="D11" s="4">
        <v>90</v>
      </c>
      <c r="E11" s="4" t="s">
        <v>5</v>
      </c>
      <c r="F11" s="4">
        <v>98</v>
      </c>
      <c r="G11" s="4" t="s">
        <v>5</v>
      </c>
      <c r="H11" s="4" t="s">
        <v>49</v>
      </c>
      <c r="I11" s="4" t="s">
        <v>49</v>
      </c>
      <c r="J11" s="4">
        <v>64</v>
      </c>
      <c r="K11" s="4" t="s">
        <v>9</v>
      </c>
      <c r="L11" s="4">
        <v>71</v>
      </c>
      <c r="M11" s="4" t="s">
        <v>8</v>
      </c>
      <c r="N11" s="4">
        <v>87</v>
      </c>
      <c r="O11" s="4" t="s">
        <v>6</v>
      </c>
      <c r="P11" s="4" t="s">
        <v>49</v>
      </c>
      <c r="Q11" s="4" t="s">
        <v>49</v>
      </c>
      <c r="R11" s="4">
        <v>57</v>
      </c>
      <c r="S11" s="4" t="s">
        <v>9</v>
      </c>
      <c r="T11" s="4" t="s">
        <v>49</v>
      </c>
      <c r="U11" s="4" t="s">
        <v>49</v>
      </c>
      <c r="V11" s="4" t="s">
        <v>49</v>
      </c>
      <c r="W11" s="4" t="s">
        <v>49</v>
      </c>
      <c r="X11" s="4" t="s">
        <v>49</v>
      </c>
      <c r="Y11" s="4" t="s">
        <v>49</v>
      </c>
      <c r="Z11" s="4">
        <v>467</v>
      </c>
      <c r="AA11" s="4">
        <v>77.83</v>
      </c>
      <c r="AB11" s="4" t="s">
        <v>50</v>
      </c>
    </row>
    <row r="12" spans="1:28" x14ac:dyDescent="0.25">
      <c r="A12" s="2">
        <v>5832338</v>
      </c>
      <c r="B12" s="5" t="s">
        <v>53</v>
      </c>
      <c r="C12" s="5" t="s">
        <v>64</v>
      </c>
      <c r="D12" s="2">
        <v>81</v>
      </c>
      <c r="E12" s="2" t="s">
        <v>7</v>
      </c>
      <c r="F12" s="2">
        <v>95</v>
      </c>
      <c r="G12" s="2" t="s">
        <v>5</v>
      </c>
      <c r="H12" s="2">
        <v>62</v>
      </c>
      <c r="I12" s="2" t="s">
        <v>10</v>
      </c>
      <c r="J12" s="2">
        <v>70</v>
      </c>
      <c r="K12" s="2" t="s">
        <v>8</v>
      </c>
      <c r="L12" s="2">
        <v>82</v>
      </c>
      <c r="M12" s="2" t="s">
        <v>6</v>
      </c>
      <c r="N12" s="2">
        <v>77</v>
      </c>
      <c r="O12" s="2" t="s">
        <v>8</v>
      </c>
      <c r="P12" s="2" t="s">
        <v>49</v>
      </c>
      <c r="Q12" s="2" t="s">
        <v>49</v>
      </c>
      <c r="R12" s="2" t="s">
        <v>49</v>
      </c>
      <c r="S12" s="2" t="s">
        <v>49</v>
      </c>
      <c r="T12" s="2" t="s">
        <v>49</v>
      </c>
      <c r="U12" s="2" t="s">
        <v>49</v>
      </c>
      <c r="V12" s="2" t="s">
        <v>49</v>
      </c>
      <c r="W12" s="2" t="s">
        <v>49</v>
      </c>
      <c r="X12" s="2" t="s">
        <v>49</v>
      </c>
      <c r="Y12" s="2" t="s">
        <v>49</v>
      </c>
      <c r="Z12" s="2">
        <v>467</v>
      </c>
      <c r="AA12" s="2">
        <v>77.83</v>
      </c>
      <c r="AB12" s="2" t="s">
        <v>50</v>
      </c>
    </row>
    <row r="13" spans="1:28" x14ac:dyDescent="0.25">
      <c r="A13" s="4">
        <v>5832331</v>
      </c>
      <c r="B13" s="7" t="s">
        <v>53</v>
      </c>
      <c r="C13" s="7" t="s">
        <v>65</v>
      </c>
      <c r="D13" s="4">
        <v>72</v>
      </c>
      <c r="E13" s="4" t="s">
        <v>9</v>
      </c>
      <c r="F13" s="4" t="s">
        <v>49</v>
      </c>
      <c r="G13" s="4" t="s">
        <v>49</v>
      </c>
      <c r="H13" s="4" t="s">
        <v>49</v>
      </c>
      <c r="I13" s="4" t="s">
        <v>49</v>
      </c>
      <c r="J13" s="4">
        <v>85</v>
      </c>
      <c r="K13" s="4" t="s">
        <v>6</v>
      </c>
      <c r="L13" s="4">
        <v>80</v>
      </c>
      <c r="M13" s="4" t="s">
        <v>7</v>
      </c>
      <c r="N13" s="4">
        <v>81</v>
      </c>
      <c r="O13" s="4" t="s">
        <v>7</v>
      </c>
      <c r="P13" s="4">
        <v>88</v>
      </c>
      <c r="Q13" s="4" t="s">
        <v>7</v>
      </c>
      <c r="R13" s="4">
        <v>55</v>
      </c>
      <c r="S13" s="4" t="s">
        <v>9</v>
      </c>
      <c r="T13" s="4" t="s">
        <v>49</v>
      </c>
      <c r="U13" s="4" t="s">
        <v>49</v>
      </c>
      <c r="V13" s="4" t="s">
        <v>49</v>
      </c>
      <c r="W13" s="4" t="s">
        <v>49</v>
      </c>
      <c r="X13" s="4" t="s">
        <v>49</v>
      </c>
      <c r="Y13" s="4" t="s">
        <v>49</v>
      </c>
      <c r="Z13" s="4">
        <v>461</v>
      </c>
      <c r="AA13" s="4">
        <v>76.83</v>
      </c>
      <c r="AB13" s="4" t="s">
        <v>50</v>
      </c>
    </row>
    <row r="14" spans="1:28" x14ac:dyDescent="0.25">
      <c r="A14" s="2">
        <v>5832343</v>
      </c>
      <c r="B14" s="5" t="s">
        <v>53</v>
      </c>
      <c r="C14" s="5" t="s">
        <v>66</v>
      </c>
      <c r="D14" s="2">
        <v>86</v>
      </c>
      <c r="E14" s="2" t="s">
        <v>6</v>
      </c>
      <c r="F14" s="2">
        <v>96</v>
      </c>
      <c r="G14" s="2" t="s">
        <v>5</v>
      </c>
      <c r="H14" s="2" t="s">
        <v>49</v>
      </c>
      <c r="I14" s="2" t="s">
        <v>49</v>
      </c>
      <c r="J14" s="2" t="s">
        <v>49</v>
      </c>
      <c r="K14" s="2" t="s">
        <v>49</v>
      </c>
      <c r="L14" s="2" t="s">
        <v>49</v>
      </c>
      <c r="M14" s="2" t="s">
        <v>49</v>
      </c>
      <c r="N14" s="2">
        <v>69</v>
      </c>
      <c r="O14" s="2" t="s">
        <v>9</v>
      </c>
      <c r="P14" s="2" t="s">
        <v>49</v>
      </c>
      <c r="Q14" s="2" t="s">
        <v>49</v>
      </c>
      <c r="R14" s="2" t="s">
        <v>49</v>
      </c>
      <c r="S14" s="2" t="s">
        <v>49</v>
      </c>
      <c r="T14" s="2">
        <v>76</v>
      </c>
      <c r="U14" s="2" t="s">
        <v>7</v>
      </c>
      <c r="V14" s="2">
        <v>76</v>
      </c>
      <c r="W14" s="2" t="s">
        <v>7</v>
      </c>
      <c r="X14" s="2">
        <v>58</v>
      </c>
      <c r="Y14" s="2" t="s">
        <v>9</v>
      </c>
      <c r="Z14" s="2">
        <v>461</v>
      </c>
      <c r="AA14" s="2">
        <v>76.83</v>
      </c>
      <c r="AB14" s="2" t="s">
        <v>50</v>
      </c>
    </row>
    <row r="15" spans="1:28" x14ac:dyDescent="0.25">
      <c r="A15" s="4">
        <v>5832320</v>
      </c>
      <c r="B15" s="7" t="s">
        <v>52</v>
      </c>
      <c r="C15" s="7" t="s">
        <v>67</v>
      </c>
      <c r="D15" s="4">
        <v>81</v>
      </c>
      <c r="E15" s="4" t="s">
        <v>7</v>
      </c>
      <c r="F15" s="4">
        <v>96</v>
      </c>
      <c r="G15" s="4" t="s">
        <v>5</v>
      </c>
      <c r="H15" s="4" t="s">
        <v>49</v>
      </c>
      <c r="I15" s="4" t="s">
        <v>49</v>
      </c>
      <c r="J15" s="4">
        <v>86</v>
      </c>
      <c r="K15" s="4" t="s">
        <v>6</v>
      </c>
      <c r="L15" s="4">
        <v>62</v>
      </c>
      <c r="M15" s="4" t="s">
        <v>10</v>
      </c>
      <c r="N15" s="4">
        <v>62</v>
      </c>
      <c r="O15" s="4" t="s">
        <v>10</v>
      </c>
      <c r="P15" s="4" t="s">
        <v>49</v>
      </c>
      <c r="Q15" s="4" t="s">
        <v>49</v>
      </c>
      <c r="R15" s="4">
        <v>73</v>
      </c>
      <c r="S15" s="4" t="s">
        <v>7</v>
      </c>
      <c r="T15" s="4" t="s">
        <v>49</v>
      </c>
      <c r="U15" s="4" t="s">
        <v>49</v>
      </c>
      <c r="V15" s="4" t="s">
        <v>49</v>
      </c>
      <c r="W15" s="4" t="s">
        <v>49</v>
      </c>
      <c r="X15" s="4" t="s">
        <v>49</v>
      </c>
      <c r="Y15" s="4" t="s">
        <v>49</v>
      </c>
      <c r="Z15" s="4">
        <v>460</v>
      </c>
      <c r="AA15" s="4">
        <v>76.67</v>
      </c>
      <c r="AB15" s="4" t="s">
        <v>50</v>
      </c>
    </row>
    <row r="16" spans="1:28" x14ac:dyDescent="0.25">
      <c r="A16" s="2">
        <v>5832325</v>
      </c>
      <c r="B16" s="5" t="s">
        <v>53</v>
      </c>
      <c r="C16" s="5" t="s">
        <v>68</v>
      </c>
      <c r="D16" s="2">
        <v>91</v>
      </c>
      <c r="E16" s="2" t="s">
        <v>5</v>
      </c>
      <c r="F16" s="2">
        <v>96</v>
      </c>
      <c r="G16" s="2" t="s">
        <v>5</v>
      </c>
      <c r="H16" s="2">
        <v>62</v>
      </c>
      <c r="I16" s="2" t="s">
        <v>10</v>
      </c>
      <c r="J16" s="2">
        <v>66</v>
      </c>
      <c r="K16" s="2" t="s">
        <v>9</v>
      </c>
      <c r="L16" s="2">
        <v>68</v>
      </c>
      <c r="M16" s="2" t="s">
        <v>8</v>
      </c>
      <c r="N16" s="2">
        <v>68</v>
      </c>
      <c r="O16" s="2" t="s">
        <v>9</v>
      </c>
      <c r="P16" s="2" t="s">
        <v>49</v>
      </c>
      <c r="Q16" s="2" t="s">
        <v>49</v>
      </c>
      <c r="R16" s="2" t="s">
        <v>49</v>
      </c>
      <c r="S16" s="2" t="s">
        <v>49</v>
      </c>
      <c r="T16" s="2" t="s">
        <v>49</v>
      </c>
      <c r="U16" s="2" t="s">
        <v>49</v>
      </c>
      <c r="V16" s="2" t="s">
        <v>49</v>
      </c>
      <c r="W16" s="2" t="s">
        <v>49</v>
      </c>
      <c r="X16" s="2" t="s">
        <v>49</v>
      </c>
      <c r="Y16" s="2" t="s">
        <v>49</v>
      </c>
      <c r="Z16" s="2">
        <v>451</v>
      </c>
      <c r="AA16" s="2">
        <v>75.17</v>
      </c>
      <c r="AB16" s="2" t="s">
        <v>50</v>
      </c>
    </row>
    <row r="17" spans="1:28" x14ac:dyDescent="0.25">
      <c r="A17" s="4">
        <v>5832324</v>
      </c>
      <c r="B17" s="7" t="s">
        <v>52</v>
      </c>
      <c r="C17" s="7" t="s">
        <v>69</v>
      </c>
      <c r="D17" s="4">
        <v>78</v>
      </c>
      <c r="E17" s="4" t="s">
        <v>8</v>
      </c>
      <c r="F17" s="4">
        <v>92</v>
      </c>
      <c r="G17" s="4" t="s">
        <v>6</v>
      </c>
      <c r="H17" s="4" t="s">
        <v>49</v>
      </c>
      <c r="I17" s="4" t="s">
        <v>49</v>
      </c>
      <c r="J17" s="4">
        <v>80</v>
      </c>
      <c r="K17" s="4" t="s">
        <v>7</v>
      </c>
      <c r="L17" s="4">
        <v>66</v>
      </c>
      <c r="M17" s="4" t="s">
        <v>9</v>
      </c>
      <c r="N17" s="4">
        <v>70</v>
      </c>
      <c r="O17" s="4" t="s">
        <v>9</v>
      </c>
      <c r="P17" s="4" t="s">
        <v>49</v>
      </c>
      <c r="Q17" s="4" t="s">
        <v>49</v>
      </c>
      <c r="R17" s="4">
        <v>64</v>
      </c>
      <c r="S17" s="4" t="s">
        <v>8</v>
      </c>
      <c r="T17" s="4" t="s">
        <v>49</v>
      </c>
      <c r="U17" s="4" t="s">
        <v>49</v>
      </c>
      <c r="V17" s="4" t="s">
        <v>49</v>
      </c>
      <c r="W17" s="4" t="s">
        <v>49</v>
      </c>
      <c r="X17" s="4" t="s">
        <v>49</v>
      </c>
      <c r="Y17" s="4" t="s">
        <v>49</v>
      </c>
      <c r="Z17" s="4">
        <v>450</v>
      </c>
      <c r="AA17" s="4">
        <v>75</v>
      </c>
      <c r="AB17" s="4" t="s">
        <v>50</v>
      </c>
    </row>
    <row r="18" spans="1:28" x14ac:dyDescent="0.25">
      <c r="A18" s="2">
        <v>5832340</v>
      </c>
      <c r="B18" s="5" t="s">
        <v>53</v>
      </c>
      <c r="C18" s="5" t="s">
        <v>70</v>
      </c>
      <c r="D18" s="2">
        <v>63</v>
      </c>
      <c r="E18" s="2" t="s">
        <v>10</v>
      </c>
      <c r="F18" s="2">
        <v>95</v>
      </c>
      <c r="G18" s="2" t="s">
        <v>5</v>
      </c>
      <c r="H18" s="2" t="s">
        <v>49</v>
      </c>
      <c r="I18" s="2" t="s">
        <v>49</v>
      </c>
      <c r="J18" s="2" t="s">
        <v>49</v>
      </c>
      <c r="K18" s="2" t="s">
        <v>49</v>
      </c>
      <c r="L18" s="2" t="s">
        <v>49</v>
      </c>
      <c r="M18" s="2" t="s">
        <v>49</v>
      </c>
      <c r="N18" s="2">
        <v>58</v>
      </c>
      <c r="O18" s="2" t="s">
        <v>11</v>
      </c>
      <c r="P18" s="2" t="s">
        <v>49</v>
      </c>
      <c r="Q18" s="2" t="s">
        <v>49</v>
      </c>
      <c r="R18" s="2" t="s">
        <v>49</v>
      </c>
      <c r="S18" s="2" t="s">
        <v>49</v>
      </c>
      <c r="T18" s="2">
        <v>86</v>
      </c>
      <c r="U18" s="2" t="s">
        <v>6</v>
      </c>
      <c r="V18" s="2">
        <v>79</v>
      </c>
      <c r="W18" s="2" t="s">
        <v>7</v>
      </c>
      <c r="X18" s="2">
        <v>68</v>
      </c>
      <c r="Y18" s="2" t="s">
        <v>7</v>
      </c>
      <c r="Z18" s="2">
        <v>449</v>
      </c>
      <c r="AA18" s="2">
        <v>74.83</v>
      </c>
      <c r="AB18" s="2" t="s">
        <v>50</v>
      </c>
    </row>
    <row r="19" spans="1:28" x14ac:dyDescent="0.25">
      <c r="A19" s="4">
        <v>5832346</v>
      </c>
      <c r="B19" s="7" t="s">
        <v>52</v>
      </c>
      <c r="C19" s="7" t="s">
        <v>71</v>
      </c>
      <c r="D19" s="4">
        <v>70</v>
      </c>
      <c r="E19" s="4" t="s">
        <v>9</v>
      </c>
      <c r="F19" s="4">
        <v>97</v>
      </c>
      <c r="G19" s="4" t="s">
        <v>5</v>
      </c>
      <c r="H19" s="4" t="s">
        <v>49</v>
      </c>
      <c r="I19" s="4" t="s">
        <v>49</v>
      </c>
      <c r="J19" s="4" t="s">
        <v>49</v>
      </c>
      <c r="K19" s="4" t="s">
        <v>49</v>
      </c>
      <c r="L19" s="4" t="s">
        <v>49</v>
      </c>
      <c r="M19" s="4" t="s">
        <v>49</v>
      </c>
      <c r="N19" s="4">
        <v>68</v>
      </c>
      <c r="O19" s="4" t="s">
        <v>9</v>
      </c>
      <c r="P19" s="4" t="s">
        <v>49</v>
      </c>
      <c r="Q19" s="4" t="s">
        <v>49</v>
      </c>
      <c r="R19" s="4" t="s">
        <v>49</v>
      </c>
      <c r="S19" s="4" t="s">
        <v>49</v>
      </c>
      <c r="T19" s="4">
        <v>70</v>
      </c>
      <c r="U19" s="4" t="s">
        <v>8</v>
      </c>
      <c r="V19" s="4">
        <v>73</v>
      </c>
      <c r="W19" s="4" t="s">
        <v>8</v>
      </c>
      <c r="X19" s="4">
        <v>68</v>
      </c>
      <c r="Y19" s="4" t="s">
        <v>7</v>
      </c>
      <c r="Z19" s="4">
        <v>446</v>
      </c>
      <c r="AA19" s="4">
        <v>74.33</v>
      </c>
      <c r="AB19" s="4" t="s">
        <v>50</v>
      </c>
    </row>
    <row r="20" spans="1:28" x14ac:dyDescent="0.25">
      <c r="A20" s="2">
        <v>5832322</v>
      </c>
      <c r="B20" s="5" t="s">
        <v>52</v>
      </c>
      <c r="C20" s="5" t="s">
        <v>72</v>
      </c>
      <c r="D20" s="2">
        <v>70</v>
      </c>
      <c r="E20" s="2" t="s">
        <v>9</v>
      </c>
      <c r="F20" s="2" t="s">
        <v>49</v>
      </c>
      <c r="G20" s="2" t="s">
        <v>49</v>
      </c>
      <c r="H20" s="2" t="s">
        <v>49</v>
      </c>
      <c r="I20" s="2" t="s">
        <v>49</v>
      </c>
      <c r="J20" s="2">
        <v>83</v>
      </c>
      <c r="K20" s="2" t="s">
        <v>6</v>
      </c>
      <c r="L20" s="2">
        <v>63</v>
      </c>
      <c r="M20" s="2" t="s">
        <v>9</v>
      </c>
      <c r="N20" s="2">
        <v>84</v>
      </c>
      <c r="O20" s="2" t="s">
        <v>6</v>
      </c>
      <c r="P20" s="2">
        <v>78</v>
      </c>
      <c r="Q20" s="2" t="s">
        <v>9</v>
      </c>
      <c r="R20" s="2">
        <v>67</v>
      </c>
      <c r="S20" s="2" t="s">
        <v>8</v>
      </c>
      <c r="T20" s="2" t="s">
        <v>49</v>
      </c>
      <c r="U20" s="2" t="s">
        <v>49</v>
      </c>
      <c r="V20" s="2" t="s">
        <v>49</v>
      </c>
      <c r="W20" s="2" t="s">
        <v>49</v>
      </c>
      <c r="X20" s="2" t="s">
        <v>49</v>
      </c>
      <c r="Y20" s="2" t="s">
        <v>49</v>
      </c>
      <c r="Z20" s="2">
        <v>445</v>
      </c>
      <c r="AA20" s="2">
        <v>74.17</v>
      </c>
      <c r="AB20" s="2" t="s">
        <v>50</v>
      </c>
    </row>
    <row r="21" spans="1:28" x14ac:dyDescent="0.25">
      <c r="A21" s="4">
        <v>5832349</v>
      </c>
      <c r="B21" s="7" t="s">
        <v>53</v>
      </c>
      <c r="C21" s="7" t="s">
        <v>73</v>
      </c>
      <c r="D21" s="4">
        <v>74</v>
      </c>
      <c r="E21" s="4" t="s">
        <v>8</v>
      </c>
      <c r="F21" s="4">
        <v>98</v>
      </c>
      <c r="G21" s="4" t="s">
        <v>5</v>
      </c>
      <c r="H21" s="4" t="s">
        <v>49</v>
      </c>
      <c r="I21" s="4" t="s">
        <v>49</v>
      </c>
      <c r="J21" s="4" t="s">
        <v>49</v>
      </c>
      <c r="K21" s="4" t="s">
        <v>49</v>
      </c>
      <c r="L21" s="4" t="s">
        <v>49</v>
      </c>
      <c r="M21" s="4" t="s">
        <v>49</v>
      </c>
      <c r="N21" s="4">
        <v>59</v>
      </c>
      <c r="O21" s="4" t="s">
        <v>11</v>
      </c>
      <c r="P21" s="4" t="s">
        <v>49</v>
      </c>
      <c r="Q21" s="4" t="s">
        <v>49</v>
      </c>
      <c r="R21" s="4" t="s">
        <v>49</v>
      </c>
      <c r="S21" s="4" t="s">
        <v>49</v>
      </c>
      <c r="T21" s="4">
        <v>74</v>
      </c>
      <c r="U21" s="4" t="s">
        <v>8</v>
      </c>
      <c r="V21" s="4">
        <v>71</v>
      </c>
      <c r="W21" s="4" t="s">
        <v>8</v>
      </c>
      <c r="X21" s="4">
        <v>65</v>
      </c>
      <c r="Y21" s="4" t="s">
        <v>8</v>
      </c>
      <c r="Z21" s="4">
        <v>441</v>
      </c>
      <c r="AA21" s="4">
        <v>73.5</v>
      </c>
      <c r="AB21" s="4" t="s">
        <v>50</v>
      </c>
    </row>
    <row r="22" spans="1:28" x14ac:dyDescent="0.25">
      <c r="A22" s="2">
        <v>5832357</v>
      </c>
      <c r="B22" s="5" t="s">
        <v>52</v>
      </c>
      <c r="C22" s="5" t="s">
        <v>74</v>
      </c>
      <c r="D22" s="2">
        <v>90</v>
      </c>
      <c r="E22" s="2" t="s">
        <v>5</v>
      </c>
      <c r="F22" s="2">
        <v>96</v>
      </c>
      <c r="G22" s="2" t="s">
        <v>5</v>
      </c>
      <c r="H22" s="2" t="s">
        <v>49</v>
      </c>
      <c r="I22" s="2" t="s">
        <v>49</v>
      </c>
      <c r="J22" s="2" t="s">
        <v>49</v>
      </c>
      <c r="K22" s="2" t="s">
        <v>49</v>
      </c>
      <c r="L22" s="2" t="s">
        <v>49</v>
      </c>
      <c r="M22" s="2" t="s">
        <v>49</v>
      </c>
      <c r="N22" s="2">
        <v>66</v>
      </c>
      <c r="O22" s="2" t="s">
        <v>10</v>
      </c>
      <c r="P22" s="2" t="s">
        <v>49</v>
      </c>
      <c r="Q22" s="2" t="s">
        <v>49</v>
      </c>
      <c r="R22" s="2" t="s">
        <v>49</v>
      </c>
      <c r="S22" s="2" t="s">
        <v>49</v>
      </c>
      <c r="T22" s="2">
        <v>70</v>
      </c>
      <c r="U22" s="2" t="s">
        <v>8</v>
      </c>
      <c r="V22" s="2">
        <v>62</v>
      </c>
      <c r="W22" s="2" t="s">
        <v>9</v>
      </c>
      <c r="X22" s="2">
        <v>54</v>
      </c>
      <c r="Y22" s="2" t="s">
        <v>9</v>
      </c>
      <c r="Z22" s="2">
        <v>438</v>
      </c>
      <c r="AA22" s="2">
        <v>73</v>
      </c>
      <c r="AB22" s="2" t="s">
        <v>50</v>
      </c>
    </row>
    <row r="23" spans="1:28" x14ac:dyDescent="0.25">
      <c r="A23" s="4">
        <v>5832316</v>
      </c>
      <c r="B23" s="7" t="s">
        <v>53</v>
      </c>
      <c r="C23" s="7" t="s">
        <v>75</v>
      </c>
      <c r="D23" s="4">
        <v>84</v>
      </c>
      <c r="E23" s="4" t="s">
        <v>6</v>
      </c>
      <c r="F23" s="4">
        <v>97</v>
      </c>
      <c r="G23" s="4" t="s">
        <v>5</v>
      </c>
      <c r="H23" s="4" t="s">
        <v>49</v>
      </c>
      <c r="I23" s="4" t="s">
        <v>49</v>
      </c>
      <c r="J23" s="4">
        <v>64</v>
      </c>
      <c r="K23" s="4" t="s">
        <v>9</v>
      </c>
      <c r="L23" s="4">
        <v>62</v>
      </c>
      <c r="M23" s="4" t="s">
        <v>10</v>
      </c>
      <c r="N23" s="4">
        <v>59</v>
      </c>
      <c r="O23" s="4" t="s">
        <v>11</v>
      </c>
      <c r="P23" s="4" t="s">
        <v>49</v>
      </c>
      <c r="Q23" s="4" t="s">
        <v>49</v>
      </c>
      <c r="R23" s="4">
        <v>56</v>
      </c>
      <c r="S23" s="4" t="s">
        <v>9</v>
      </c>
      <c r="T23" s="4" t="s">
        <v>49</v>
      </c>
      <c r="U23" s="4" t="s">
        <v>49</v>
      </c>
      <c r="V23" s="4" t="s">
        <v>49</v>
      </c>
      <c r="W23" s="4" t="s">
        <v>49</v>
      </c>
      <c r="X23" s="4" t="s">
        <v>49</v>
      </c>
      <c r="Y23" s="4" t="s">
        <v>49</v>
      </c>
      <c r="Z23" s="4">
        <v>422</v>
      </c>
      <c r="AA23" s="4">
        <v>70.33</v>
      </c>
      <c r="AB23" s="4" t="s">
        <v>50</v>
      </c>
    </row>
    <row r="24" spans="1:28" x14ac:dyDescent="0.25">
      <c r="A24" s="2">
        <v>5832351</v>
      </c>
      <c r="B24" s="5" t="s">
        <v>52</v>
      </c>
      <c r="C24" s="5" t="s">
        <v>76</v>
      </c>
      <c r="D24" s="2">
        <v>75</v>
      </c>
      <c r="E24" s="2" t="s">
        <v>8</v>
      </c>
      <c r="F24" s="2">
        <v>91</v>
      </c>
      <c r="G24" s="2" t="s">
        <v>6</v>
      </c>
      <c r="H24" s="2" t="s">
        <v>49</v>
      </c>
      <c r="I24" s="2" t="s">
        <v>49</v>
      </c>
      <c r="J24" s="2" t="s">
        <v>49</v>
      </c>
      <c r="K24" s="2" t="s">
        <v>49</v>
      </c>
      <c r="L24" s="2" t="s">
        <v>49</v>
      </c>
      <c r="M24" s="2" t="s">
        <v>49</v>
      </c>
      <c r="N24" s="2">
        <v>75</v>
      </c>
      <c r="O24" s="2" t="s">
        <v>8</v>
      </c>
      <c r="P24" s="2" t="s">
        <v>49</v>
      </c>
      <c r="Q24" s="2" t="s">
        <v>49</v>
      </c>
      <c r="R24" s="2" t="s">
        <v>49</v>
      </c>
      <c r="S24" s="2" t="s">
        <v>49</v>
      </c>
      <c r="T24" s="2">
        <v>55</v>
      </c>
      <c r="U24" s="2" t="s">
        <v>10</v>
      </c>
      <c r="V24" s="2">
        <v>59</v>
      </c>
      <c r="W24" s="2" t="s">
        <v>10</v>
      </c>
      <c r="X24" s="2">
        <v>64</v>
      </c>
      <c r="Y24" s="2" t="s">
        <v>8</v>
      </c>
      <c r="Z24" s="2">
        <v>419</v>
      </c>
      <c r="AA24" s="2">
        <v>69.83</v>
      </c>
      <c r="AB24" s="2" t="s">
        <v>50</v>
      </c>
    </row>
    <row r="25" spans="1:28" x14ac:dyDescent="0.25">
      <c r="A25" s="4">
        <v>5832336</v>
      </c>
      <c r="B25" s="7" t="s">
        <v>53</v>
      </c>
      <c r="C25" s="7" t="s">
        <v>77</v>
      </c>
      <c r="D25" s="4">
        <v>78</v>
      </c>
      <c r="E25" s="4" t="s">
        <v>8</v>
      </c>
      <c r="F25" s="4">
        <v>91</v>
      </c>
      <c r="G25" s="4" t="s">
        <v>6</v>
      </c>
      <c r="H25" s="4" t="s">
        <v>49</v>
      </c>
      <c r="I25" s="4" t="s">
        <v>49</v>
      </c>
      <c r="J25" s="4">
        <v>67</v>
      </c>
      <c r="K25" s="4" t="s">
        <v>9</v>
      </c>
      <c r="L25" s="4">
        <v>63</v>
      </c>
      <c r="M25" s="4" t="s">
        <v>9</v>
      </c>
      <c r="N25" s="4">
        <v>74</v>
      </c>
      <c r="O25" s="4" t="s">
        <v>8</v>
      </c>
      <c r="P25" s="4" t="s">
        <v>49</v>
      </c>
      <c r="Q25" s="4" t="s">
        <v>49</v>
      </c>
      <c r="R25" s="4">
        <v>44</v>
      </c>
      <c r="S25" s="4" t="s">
        <v>11</v>
      </c>
      <c r="T25" s="4" t="s">
        <v>49</v>
      </c>
      <c r="U25" s="4" t="s">
        <v>49</v>
      </c>
      <c r="V25" s="4" t="s">
        <v>49</v>
      </c>
      <c r="W25" s="4" t="s">
        <v>49</v>
      </c>
      <c r="X25" s="4" t="s">
        <v>49</v>
      </c>
      <c r="Y25" s="4" t="s">
        <v>49</v>
      </c>
      <c r="Z25" s="4">
        <v>417</v>
      </c>
      <c r="AA25" s="4">
        <v>69.5</v>
      </c>
      <c r="AB25" s="4" t="s">
        <v>50</v>
      </c>
    </row>
    <row r="26" spans="1:28" x14ac:dyDescent="0.25">
      <c r="A26" s="2">
        <v>5832313</v>
      </c>
      <c r="B26" s="5" t="s">
        <v>52</v>
      </c>
      <c r="C26" s="5" t="s">
        <v>78</v>
      </c>
      <c r="D26" s="2">
        <v>85</v>
      </c>
      <c r="E26" s="2" t="s">
        <v>6</v>
      </c>
      <c r="F26" s="2">
        <v>83</v>
      </c>
      <c r="G26" s="2" t="s">
        <v>8</v>
      </c>
      <c r="H26" s="2">
        <v>52</v>
      </c>
      <c r="I26" s="2" t="s">
        <v>12</v>
      </c>
      <c r="J26" s="2">
        <v>74</v>
      </c>
      <c r="K26" s="2" t="s">
        <v>7</v>
      </c>
      <c r="L26" s="2">
        <v>62</v>
      </c>
      <c r="M26" s="2" t="s">
        <v>10</v>
      </c>
      <c r="N26" s="2">
        <v>58</v>
      </c>
      <c r="O26" s="2" t="s">
        <v>11</v>
      </c>
      <c r="P26" s="2" t="s">
        <v>49</v>
      </c>
      <c r="Q26" s="2" t="s">
        <v>49</v>
      </c>
      <c r="R26" s="2" t="s">
        <v>49</v>
      </c>
      <c r="S26" s="2" t="s">
        <v>49</v>
      </c>
      <c r="T26" s="2" t="s">
        <v>49</v>
      </c>
      <c r="U26" s="2" t="s">
        <v>49</v>
      </c>
      <c r="V26" s="2" t="s">
        <v>49</v>
      </c>
      <c r="W26" s="2" t="s">
        <v>49</v>
      </c>
      <c r="X26" s="2" t="s">
        <v>49</v>
      </c>
      <c r="Y26" s="2" t="s">
        <v>49</v>
      </c>
      <c r="Z26" s="2">
        <v>414</v>
      </c>
      <c r="AA26" s="2">
        <v>69</v>
      </c>
      <c r="AB26" s="2" t="s">
        <v>50</v>
      </c>
    </row>
    <row r="27" spans="1:28" x14ac:dyDescent="0.25">
      <c r="A27" s="4">
        <v>5832345</v>
      </c>
      <c r="B27" s="7" t="s">
        <v>53</v>
      </c>
      <c r="C27" s="7" t="s">
        <v>79</v>
      </c>
      <c r="D27" s="4">
        <v>55</v>
      </c>
      <c r="E27" s="4" t="s">
        <v>11</v>
      </c>
      <c r="F27" s="4">
        <v>76</v>
      </c>
      <c r="G27" s="4" t="s">
        <v>9</v>
      </c>
      <c r="H27" s="4" t="s">
        <v>49</v>
      </c>
      <c r="I27" s="4" t="s">
        <v>49</v>
      </c>
      <c r="J27" s="4" t="s">
        <v>49</v>
      </c>
      <c r="K27" s="4" t="s">
        <v>49</v>
      </c>
      <c r="L27" s="4" t="s">
        <v>49</v>
      </c>
      <c r="M27" s="4" t="s">
        <v>49</v>
      </c>
      <c r="N27" s="4">
        <v>68</v>
      </c>
      <c r="O27" s="4" t="s">
        <v>9</v>
      </c>
      <c r="P27" s="4" t="s">
        <v>49</v>
      </c>
      <c r="Q27" s="4" t="s">
        <v>49</v>
      </c>
      <c r="R27" s="4" t="s">
        <v>49</v>
      </c>
      <c r="S27" s="4" t="s">
        <v>49</v>
      </c>
      <c r="T27" s="4">
        <v>78</v>
      </c>
      <c r="U27" s="4" t="s">
        <v>7</v>
      </c>
      <c r="V27" s="4">
        <v>77</v>
      </c>
      <c r="W27" s="4" t="s">
        <v>7</v>
      </c>
      <c r="X27" s="4">
        <v>53</v>
      </c>
      <c r="Y27" s="4" t="s">
        <v>10</v>
      </c>
      <c r="Z27" s="4">
        <v>407</v>
      </c>
      <c r="AA27" s="4">
        <v>67.83</v>
      </c>
      <c r="AB27" s="4" t="s">
        <v>50</v>
      </c>
    </row>
    <row r="28" spans="1:28" x14ac:dyDescent="0.25">
      <c r="A28" s="2">
        <v>5832317</v>
      </c>
      <c r="B28" s="5" t="s">
        <v>52</v>
      </c>
      <c r="C28" s="5" t="s">
        <v>80</v>
      </c>
      <c r="D28" s="2">
        <v>78</v>
      </c>
      <c r="E28" s="2" t="s">
        <v>8</v>
      </c>
      <c r="F28" s="2">
        <v>96</v>
      </c>
      <c r="G28" s="2" t="s">
        <v>5</v>
      </c>
      <c r="H28" s="2" t="s">
        <v>49</v>
      </c>
      <c r="I28" s="2" t="s">
        <v>49</v>
      </c>
      <c r="J28" s="2">
        <v>52</v>
      </c>
      <c r="K28" s="2" t="s">
        <v>12</v>
      </c>
      <c r="L28" s="2">
        <v>61</v>
      </c>
      <c r="M28" s="2" t="s">
        <v>10</v>
      </c>
      <c r="N28" s="2">
        <v>71</v>
      </c>
      <c r="O28" s="2" t="s">
        <v>9</v>
      </c>
      <c r="P28" s="2" t="s">
        <v>49</v>
      </c>
      <c r="Q28" s="2" t="s">
        <v>49</v>
      </c>
      <c r="R28" s="2">
        <v>48</v>
      </c>
      <c r="S28" s="2" t="s">
        <v>10</v>
      </c>
      <c r="T28" s="2" t="s">
        <v>49</v>
      </c>
      <c r="U28" s="2" t="s">
        <v>49</v>
      </c>
      <c r="V28" s="2" t="s">
        <v>49</v>
      </c>
      <c r="W28" s="2" t="s">
        <v>49</v>
      </c>
      <c r="X28" s="2" t="s">
        <v>49</v>
      </c>
      <c r="Y28" s="2" t="s">
        <v>49</v>
      </c>
      <c r="Z28" s="2">
        <v>406</v>
      </c>
      <c r="AA28" s="2">
        <v>67.67</v>
      </c>
      <c r="AB28" s="2" t="s">
        <v>50</v>
      </c>
    </row>
    <row r="29" spans="1:28" x14ac:dyDescent="0.25">
      <c r="A29" s="4">
        <v>5832329</v>
      </c>
      <c r="B29" s="7" t="s">
        <v>53</v>
      </c>
      <c r="C29" s="7" t="s">
        <v>81</v>
      </c>
      <c r="D29" s="4">
        <v>69</v>
      </c>
      <c r="E29" s="4" t="s">
        <v>9</v>
      </c>
      <c r="F29" s="4">
        <v>90</v>
      </c>
      <c r="G29" s="4" t="s">
        <v>6</v>
      </c>
      <c r="H29" s="4">
        <v>58</v>
      </c>
      <c r="I29" s="4" t="s">
        <v>11</v>
      </c>
      <c r="J29" s="4">
        <v>67</v>
      </c>
      <c r="K29" s="4" t="s">
        <v>9</v>
      </c>
      <c r="L29" s="4">
        <v>61</v>
      </c>
      <c r="M29" s="4" t="s">
        <v>10</v>
      </c>
      <c r="N29" s="4">
        <v>57</v>
      </c>
      <c r="O29" s="4" t="s">
        <v>11</v>
      </c>
      <c r="P29" s="4" t="s">
        <v>49</v>
      </c>
      <c r="Q29" s="4" t="s">
        <v>49</v>
      </c>
      <c r="R29" s="4" t="s">
        <v>49</v>
      </c>
      <c r="S29" s="4" t="s">
        <v>49</v>
      </c>
      <c r="T29" s="4" t="s">
        <v>49</v>
      </c>
      <c r="U29" s="4" t="s">
        <v>49</v>
      </c>
      <c r="V29" s="4" t="s">
        <v>49</v>
      </c>
      <c r="W29" s="4" t="s">
        <v>49</v>
      </c>
      <c r="X29" s="4" t="s">
        <v>49</v>
      </c>
      <c r="Y29" s="4" t="s">
        <v>49</v>
      </c>
      <c r="Z29" s="4">
        <v>402</v>
      </c>
      <c r="AA29" s="4">
        <v>67</v>
      </c>
      <c r="AB29" s="4" t="s">
        <v>50</v>
      </c>
    </row>
    <row r="30" spans="1:28" x14ac:dyDescent="0.25">
      <c r="A30" s="2">
        <v>5832360</v>
      </c>
      <c r="B30" s="5" t="s">
        <v>53</v>
      </c>
      <c r="C30" s="5" t="s">
        <v>82</v>
      </c>
      <c r="D30" s="2">
        <v>84</v>
      </c>
      <c r="E30" s="2" t="s">
        <v>6</v>
      </c>
      <c r="F30" s="2">
        <v>91</v>
      </c>
      <c r="G30" s="2" t="s">
        <v>6</v>
      </c>
      <c r="H30" s="2" t="s">
        <v>49</v>
      </c>
      <c r="I30" s="2" t="s">
        <v>49</v>
      </c>
      <c r="J30" s="2" t="s">
        <v>49</v>
      </c>
      <c r="K30" s="2" t="s">
        <v>49</v>
      </c>
      <c r="L30" s="2" t="s">
        <v>49</v>
      </c>
      <c r="M30" s="2" t="s">
        <v>49</v>
      </c>
      <c r="N30" s="2">
        <v>60</v>
      </c>
      <c r="O30" s="2" t="s">
        <v>11</v>
      </c>
      <c r="P30" s="2" t="s">
        <v>49</v>
      </c>
      <c r="Q30" s="2" t="s">
        <v>49</v>
      </c>
      <c r="R30" s="2" t="s">
        <v>49</v>
      </c>
      <c r="S30" s="2" t="s">
        <v>49</v>
      </c>
      <c r="T30" s="2">
        <v>56</v>
      </c>
      <c r="U30" s="2" t="s">
        <v>10</v>
      </c>
      <c r="V30" s="2">
        <v>58</v>
      </c>
      <c r="W30" s="2" t="s">
        <v>10</v>
      </c>
      <c r="X30" s="2">
        <v>48</v>
      </c>
      <c r="Y30" s="2" t="s">
        <v>11</v>
      </c>
      <c r="Z30" s="2">
        <v>397</v>
      </c>
      <c r="AA30" s="2">
        <v>66.17</v>
      </c>
      <c r="AB30" s="2" t="s">
        <v>50</v>
      </c>
    </row>
    <row r="31" spans="1:28" x14ac:dyDescent="0.25">
      <c r="A31" s="4">
        <v>5832323</v>
      </c>
      <c r="B31" s="7" t="s">
        <v>53</v>
      </c>
      <c r="C31" s="7" t="s">
        <v>83</v>
      </c>
      <c r="D31" s="4">
        <v>59</v>
      </c>
      <c r="E31" s="4" t="s">
        <v>10</v>
      </c>
      <c r="F31" s="4">
        <v>95</v>
      </c>
      <c r="G31" s="4" t="s">
        <v>5</v>
      </c>
      <c r="H31" s="4" t="s">
        <v>49</v>
      </c>
      <c r="I31" s="4" t="s">
        <v>49</v>
      </c>
      <c r="J31" s="4">
        <v>62</v>
      </c>
      <c r="K31" s="4" t="s">
        <v>10</v>
      </c>
      <c r="L31" s="4">
        <v>62</v>
      </c>
      <c r="M31" s="4" t="s">
        <v>10</v>
      </c>
      <c r="N31" s="4">
        <v>64</v>
      </c>
      <c r="O31" s="4" t="s">
        <v>10</v>
      </c>
      <c r="P31" s="4" t="s">
        <v>49</v>
      </c>
      <c r="Q31" s="4" t="s">
        <v>49</v>
      </c>
      <c r="R31" s="4">
        <v>53</v>
      </c>
      <c r="S31" s="4" t="s">
        <v>10</v>
      </c>
      <c r="T31" s="4" t="s">
        <v>49</v>
      </c>
      <c r="U31" s="4" t="s">
        <v>49</v>
      </c>
      <c r="V31" s="4" t="s">
        <v>49</v>
      </c>
      <c r="W31" s="4" t="s">
        <v>49</v>
      </c>
      <c r="X31" s="4" t="s">
        <v>49</v>
      </c>
      <c r="Y31" s="4" t="s">
        <v>49</v>
      </c>
      <c r="Z31" s="4">
        <v>395</v>
      </c>
      <c r="AA31" s="4">
        <v>65.83</v>
      </c>
      <c r="AB31" s="4" t="s">
        <v>50</v>
      </c>
    </row>
    <row r="32" spans="1:28" x14ac:dyDescent="0.25">
      <c r="A32" s="2">
        <v>5832326</v>
      </c>
      <c r="B32" s="5" t="s">
        <v>53</v>
      </c>
      <c r="C32" s="5" t="s">
        <v>84</v>
      </c>
      <c r="D32" s="2">
        <v>66</v>
      </c>
      <c r="E32" s="2" t="s">
        <v>9</v>
      </c>
      <c r="F32" s="2">
        <v>89</v>
      </c>
      <c r="G32" s="2" t="s">
        <v>6</v>
      </c>
      <c r="H32" s="2">
        <v>53</v>
      </c>
      <c r="I32" s="2" t="s">
        <v>12</v>
      </c>
      <c r="J32" s="2">
        <v>63</v>
      </c>
      <c r="K32" s="2" t="s">
        <v>10</v>
      </c>
      <c r="L32" s="2">
        <v>63</v>
      </c>
      <c r="M32" s="2" t="s">
        <v>9</v>
      </c>
      <c r="N32" s="2">
        <v>55</v>
      </c>
      <c r="O32" s="2" t="s">
        <v>11</v>
      </c>
      <c r="P32" s="2" t="s">
        <v>49</v>
      </c>
      <c r="Q32" s="2" t="s">
        <v>49</v>
      </c>
      <c r="R32" s="2" t="s">
        <v>49</v>
      </c>
      <c r="S32" s="2" t="s">
        <v>49</v>
      </c>
      <c r="T32" s="2" t="s">
        <v>49</v>
      </c>
      <c r="U32" s="2" t="s">
        <v>49</v>
      </c>
      <c r="V32" s="2" t="s">
        <v>49</v>
      </c>
      <c r="W32" s="2" t="s">
        <v>49</v>
      </c>
      <c r="X32" s="2" t="s">
        <v>49</v>
      </c>
      <c r="Y32" s="2" t="s">
        <v>49</v>
      </c>
      <c r="Z32" s="2">
        <v>389</v>
      </c>
      <c r="AA32" s="2">
        <v>64.83</v>
      </c>
      <c r="AB32" s="2" t="s">
        <v>50</v>
      </c>
    </row>
    <row r="33" spans="1:28" x14ac:dyDescent="0.25">
      <c r="A33" s="4">
        <v>5832361</v>
      </c>
      <c r="B33" s="7" t="s">
        <v>53</v>
      </c>
      <c r="C33" s="7" t="s">
        <v>85</v>
      </c>
      <c r="D33" s="4">
        <v>76</v>
      </c>
      <c r="E33" s="4" t="s">
        <v>8</v>
      </c>
      <c r="F33" s="4">
        <v>93</v>
      </c>
      <c r="G33" s="4" t="s">
        <v>5</v>
      </c>
      <c r="H33" s="4" t="s">
        <v>49</v>
      </c>
      <c r="I33" s="4" t="s">
        <v>49</v>
      </c>
      <c r="J33" s="4" t="s">
        <v>49</v>
      </c>
      <c r="K33" s="4" t="s">
        <v>49</v>
      </c>
      <c r="L33" s="4" t="s">
        <v>49</v>
      </c>
      <c r="M33" s="4" t="s">
        <v>49</v>
      </c>
      <c r="N33" s="4">
        <v>56</v>
      </c>
      <c r="O33" s="4" t="s">
        <v>11</v>
      </c>
      <c r="P33" s="4" t="s">
        <v>49</v>
      </c>
      <c r="Q33" s="4" t="s">
        <v>49</v>
      </c>
      <c r="R33" s="4" t="s">
        <v>49</v>
      </c>
      <c r="S33" s="4" t="s">
        <v>49</v>
      </c>
      <c r="T33" s="4">
        <v>52</v>
      </c>
      <c r="U33" s="4" t="s">
        <v>11</v>
      </c>
      <c r="V33" s="4">
        <v>61</v>
      </c>
      <c r="W33" s="4" t="s">
        <v>9</v>
      </c>
      <c r="X33" s="4">
        <v>45</v>
      </c>
      <c r="Y33" s="4" t="s">
        <v>11</v>
      </c>
      <c r="Z33" s="4">
        <v>383</v>
      </c>
      <c r="AA33" s="4">
        <v>63.83</v>
      </c>
      <c r="AB33" s="4" t="s">
        <v>50</v>
      </c>
    </row>
    <row r="34" spans="1:28" x14ac:dyDescent="0.25">
      <c r="A34" s="2">
        <v>5832327</v>
      </c>
      <c r="B34" s="5" t="s">
        <v>53</v>
      </c>
      <c r="C34" s="5" t="s">
        <v>86</v>
      </c>
      <c r="D34" s="2">
        <v>64</v>
      </c>
      <c r="E34" s="2" t="s">
        <v>10</v>
      </c>
      <c r="F34" s="2">
        <v>94</v>
      </c>
      <c r="G34" s="2" t="s">
        <v>5</v>
      </c>
      <c r="H34" s="2" t="s">
        <v>49</v>
      </c>
      <c r="I34" s="2" t="s">
        <v>49</v>
      </c>
      <c r="J34" s="2">
        <v>68</v>
      </c>
      <c r="K34" s="2" t="s">
        <v>8</v>
      </c>
      <c r="L34" s="2">
        <v>52</v>
      </c>
      <c r="M34" s="2" t="s">
        <v>12</v>
      </c>
      <c r="N34" s="2">
        <v>52</v>
      </c>
      <c r="O34" s="2" t="s">
        <v>12</v>
      </c>
      <c r="P34" s="2" t="s">
        <v>49</v>
      </c>
      <c r="Q34" s="2" t="s">
        <v>49</v>
      </c>
      <c r="R34" s="2">
        <v>47</v>
      </c>
      <c r="S34" s="2" t="s">
        <v>10</v>
      </c>
      <c r="T34" s="2" t="s">
        <v>49</v>
      </c>
      <c r="U34" s="2" t="s">
        <v>49</v>
      </c>
      <c r="V34" s="2" t="s">
        <v>49</v>
      </c>
      <c r="W34" s="2" t="s">
        <v>49</v>
      </c>
      <c r="X34" s="2" t="s">
        <v>49</v>
      </c>
      <c r="Y34" s="2" t="s">
        <v>49</v>
      </c>
      <c r="Z34" s="2">
        <v>377</v>
      </c>
      <c r="AA34" s="2">
        <v>62.83</v>
      </c>
      <c r="AB34" s="2" t="s">
        <v>50</v>
      </c>
    </row>
    <row r="35" spans="1:28" x14ac:dyDescent="0.25">
      <c r="A35" s="4">
        <v>5832344</v>
      </c>
      <c r="B35" s="7" t="s">
        <v>53</v>
      </c>
      <c r="C35" s="7" t="s">
        <v>87</v>
      </c>
      <c r="D35" s="4">
        <v>69</v>
      </c>
      <c r="E35" s="4" t="s">
        <v>9</v>
      </c>
      <c r="F35" s="4">
        <v>95</v>
      </c>
      <c r="G35" s="4" t="s">
        <v>5</v>
      </c>
      <c r="H35" s="4" t="s">
        <v>49</v>
      </c>
      <c r="I35" s="4" t="s">
        <v>49</v>
      </c>
      <c r="J35" s="4" t="s">
        <v>49</v>
      </c>
      <c r="K35" s="4" t="s">
        <v>49</v>
      </c>
      <c r="L35" s="4" t="s">
        <v>49</v>
      </c>
      <c r="M35" s="4" t="s">
        <v>49</v>
      </c>
      <c r="N35" s="4">
        <v>52</v>
      </c>
      <c r="O35" s="4" t="s">
        <v>12</v>
      </c>
      <c r="P35" s="4" t="s">
        <v>49</v>
      </c>
      <c r="Q35" s="4" t="s">
        <v>49</v>
      </c>
      <c r="R35" s="4" t="s">
        <v>49</v>
      </c>
      <c r="S35" s="4" t="s">
        <v>49</v>
      </c>
      <c r="T35" s="4">
        <v>46</v>
      </c>
      <c r="U35" s="4" t="s">
        <v>12</v>
      </c>
      <c r="V35" s="4">
        <v>62</v>
      </c>
      <c r="W35" s="4" t="s">
        <v>9</v>
      </c>
      <c r="X35" s="4">
        <v>53</v>
      </c>
      <c r="Y35" s="4" t="s">
        <v>10</v>
      </c>
      <c r="Z35" s="4">
        <v>377</v>
      </c>
      <c r="AA35" s="4">
        <v>62.83</v>
      </c>
      <c r="AB35" s="4" t="s">
        <v>50</v>
      </c>
    </row>
    <row r="36" spans="1:28" x14ac:dyDescent="0.25">
      <c r="A36" s="2">
        <v>5832355</v>
      </c>
      <c r="B36" s="5" t="s">
        <v>52</v>
      </c>
      <c r="C36" s="5" t="s">
        <v>88</v>
      </c>
      <c r="D36" s="2">
        <v>66</v>
      </c>
      <c r="E36" s="2" t="s">
        <v>9</v>
      </c>
      <c r="F36" s="2">
        <v>90</v>
      </c>
      <c r="G36" s="2" t="s">
        <v>6</v>
      </c>
      <c r="H36" s="2" t="s">
        <v>49</v>
      </c>
      <c r="I36" s="2" t="s">
        <v>49</v>
      </c>
      <c r="J36" s="2" t="s">
        <v>49</v>
      </c>
      <c r="K36" s="2" t="s">
        <v>49</v>
      </c>
      <c r="L36" s="2" t="s">
        <v>49</v>
      </c>
      <c r="M36" s="2" t="s">
        <v>49</v>
      </c>
      <c r="N36" s="2">
        <v>59</v>
      </c>
      <c r="O36" s="2" t="s">
        <v>11</v>
      </c>
      <c r="P36" s="2" t="s">
        <v>49</v>
      </c>
      <c r="Q36" s="2" t="s">
        <v>49</v>
      </c>
      <c r="R36" s="2" t="s">
        <v>49</v>
      </c>
      <c r="S36" s="2" t="s">
        <v>49</v>
      </c>
      <c r="T36" s="2">
        <v>53</v>
      </c>
      <c r="U36" s="2" t="s">
        <v>10</v>
      </c>
      <c r="V36" s="2">
        <v>54</v>
      </c>
      <c r="W36" s="2" t="s">
        <v>10</v>
      </c>
      <c r="X36" s="2">
        <v>47</v>
      </c>
      <c r="Y36" s="2" t="s">
        <v>11</v>
      </c>
      <c r="Z36" s="2">
        <v>369</v>
      </c>
      <c r="AA36" s="2">
        <v>61.5</v>
      </c>
      <c r="AB36" s="2" t="s">
        <v>50</v>
      </c>
    </row>
    <row r="37" spans="1:28" x14ac:dyDescent="0.25">
      <c r="A37" s="4">
        <v>5832358</v>
      </c>
      <c r="B37" s="7" t="s">
        <v>53</v>
      </c>
      <c r="C37" s="7" t="s">
        <v>89</v>
      </c>
      <c r="D37" s="4">
        <v>71</v>
      </c>
      <c r="E37" s="4" t="s">
        <v>9</v>
      </c>
      <c r="F37" s="4">
        <v>92</v>
      </c>
      <c r="G37" s="4" t="s">
        <v>6</v>
      </c>
      <c r="H37" s="4" t="s">
        <v>49</v>
      </c>
      <c r="I37" s="4" t="s">
        <v>49</v>
      </c>
      <c r="J37" s="4" t="s">
        <v>49</v>
      </c>
      <c r="K37" s="4" t="s">
        <v>49</v>
      </c>
      <c r="L37" s="4" t="s">
        <v>49</v>
      </c>
      <c r="M37" s="4" t="s">
        <v>49</v>
      </c>
      <c r="N37" s="4">
        <v>53</v>
      </c>
      <c r="O37" s="4" t="s">
        <v>12</v>
      </c>
      <c r="P37" s="4" t="s">
        <v>49</v>
      </c>
      <c r="Q37" s="4" t="s">
        <v>49</v>
      </c>
      <c r="R37" s="4" t="s">
        <v>49</v>
      </c>
      <c r="S37" s="4" t="s">
        <v>49</v>
      </c>
      <c r="T37" s="4">
        <v>52</v>
      </c>
      <c r="U37" s="4" t="s">
        <v>11</v>
      </c>
      <c r="V37" s="4">
        <v>52</v>
      </c>
      <c r="W37" s="4" t="s">
        <v>11</v>
      </c>
      <c r="X37" s="4">
        <v>45</v>
      </c>
      <c r="Y37" s="4" t="s">
        <v>11</v>
      </c>
      <c r="Z37" s="4">
        <v>365</v>
      </c>
      <c r="AA37" s="4">
        <v>60.83</v>
      </c>
      <c r="AB37" s="4" t="s">
        <v>50</v>
      </c>
    </row>
    <row r="38" spans="1:28" x14ac:dyDescent="0.25">
      <c r="A38" s="2">
        <v>5832339</v>
      </c>
      <c r="B38" s="5" t="s">
        <v>52</v>
      </c>
      <c r="C38" s="5" t="s">
        <v>90</v>
      </c>
      <c r="D38" s="2">
        <v>61</v>
      </c>
      <c r="E38" s="2" t="s">
        <v>10</v>
      </c>
      <c r="F38" s="2">
        <v>95</v>
      </c>
      <c r="G38" s="2" t="s">
        <v>5</v>
      </c>
      <c r="H38" s="2" t="s">
        <v>49</v>
      </c>
      <c r="I38" s="2" t="s">
        <v>49</v>
      </c>
      <c r="J38" s="2" t="s">
        <v>49</v>
      </c>
      <c r="K38" s="2" t="s">
        <v>49</v>
      </c>
      <c r="L38" s="2" t="s">
        <v>49</v>
      </c>
      <c r="M38" s="2" t="s">
        <v>49</v>
      </c>
      <c r="N38" s="2">
        <v>59</v>
      </c>
      <c r="O38" s="2" t="s">
        <v>11</v>
      </c>
      <c r="P38" s="2" t="s">
        <v>49</v>
      </c>
      <c r="Q38" s="2" t="s">
        <v>49</v>
      </c>
      <c r="R38" s="2" t="s">
        <v>49</v>
      </c>
      <c r="S38" s="2" t="s">
        <v>49</v>
      </c>
      <c r="T38" s="2">
        <v>52</v>
      </c>
      <c r="U38" s="2" t="s">
        <v>11</v>
      </c>
      <c r="V38" s="2">
        <v>51</v>
      </c>
      <c r="W38" s="2" t="s">
        <v>11</v>
      </c>
      <c r="X38" s="2">
        <v>45</v>
      </c>
      <c r="Y38" s="2" t="s">
        <v>11</v>
      </c>
      <c r="Z38" s="2">
        <v>363</v>
      </c>
      <c r="AA38" s="2">
        <v>60.5</v>
      </c>
      <c r="AB38" s="2" t="s">
        <v>50</v>
      </c>
    </row>
    <row r="39" spans="1:28" x14ac:dyDescent="0.25">
      <c r="A39" s="4">
        <v>5832352</v>
      </c>
      <c r="B39" s="7" t="s">
        <v>52</v>
      </c>
      <c r="C39" s="7" t="s">
        <v>91</v>
      </c>
      <c r="D39" s="4">
        <v>55</v>
      </c>
      <c r="E39" s="4" t="s">
        <v>11</v>
      </c>
      <c r="F39" s="4">
        <v>93</v>
      </c>
      <c r="G39" s="4" t="s">
        <v>5</v>
      </c>
      <c r="H39" s="4" t="s">
        <v>49</v>
      </c>
      <c r="I39" s="4" t="s">
        <v>49</v>
      </c>
      <c r="J39" s="4" t="s">
        <v>49</v>
      </c>
      <c r="K39" s="4" t="s">
        <v>49</v>
      </c>
      <c r="L39" s="4" t="s">
        <v>49</v>
      </c>
      <c r="M39" s="4" t="s">
        <v>49</v>
      </c>
      <c r="N39" s="4">
        <v>64</v>
      </c>
      <c r="O39" s="4" t="s">
        <v>10</v>
      </c>
      <c r="P39" s="4" t="s">
        <v>49</v>
      </c>
      <c r="Q39" s="4" t="s">
        <v>49</v>
      </c>
      <c r="R39" s="4" t="s">
        <v>49</v>
      </c>
      <c r="S39" s="4" t="s">
        <v>49</v>
      </c>
      <c r="T39" s="4">
        <v>52</v>
      </c>
      <c r="U39" s="4" t="s">
        <v>11</v>
      </c>
      <c r="V39" s="4">
        <v>54</v>
      </c>
      <c r="W39" s="4" t="s">
        <v>10</v>
      </c>
      <c r="X39" s="4">
        <v>45</v>
      </c>
      <c r="Y39" s="4" t="s">
        <v>11</v>
      </c>
      <c r="Z39" s="4">
        <v>363</v>
      </c>
      <c r="AA39" s="4">
        <v>60.5</v>
      </c>
      <c r="AB39" s="4" t="s">
        <v>50</v>
      </c>
    </row>
    <row r="40" spans="1:28" x14ac:dyDescent="0.25">
      <c r="A40" s="2">
        <v>5832348</v>
      </c>
      <c r="B40" s="5" t="s">
        <v>53</v>
      </c>
      <c r="C40" s="5" t="s">
        <v>92</v>
      </c>
      <c r="D40" s="2">
        <v>72</v>
      </c>
      <c r="E40" s="2" t="s">
        <v>9</v>
      </c>
      <c r="F40" s="2">
        <v>84</v>
      </c>
      <c r="G40" s="2" t="s">
        <v>8</v>
      </c>
      <c r="H40" s="2" t="s">
        <v>49</v>
      </c>
      <c r="I40" s="2" t="s">
        <v>49</v>
      </c>
      <c r="J40" s="2" t="s">
        <v>49</v>
      </c>
      <c r="K40" s="2" t="s">
        <v>49</v>
      </c>
      <c r="L40" s="2" t="s">
        <v>49</v>
      </c>
      <c r="M40" s="2" t="s">
        <v>49</v>
      </c>
      <c r="N40" s="2">
        <v>58</v>
      </c>
      <c r="O40" s="2" t="s">
        <v>11</v>
      </c>
      <c r="P40" s="2" t="s">
        <v>49</v>
      </c>
      <c r="Q40" s="2" t="s">
        <v>49</v>
      </c>
      <c r="R40" s="2" t="s">
        <v>49</v>
      </c>
      <c r="S40" s="2" t="s">
        <v>49</v>
      </c>
      <c r="T40" s="2">
        <v>50</v>
      </c>
      <c r="U40" s="2" t="s">
        <v>11</v>
      </c>
      <c r="V40" s="2">
        <v>52</v>
      </c>
      <c r="W40" s="2" t="s">
        <v>11</v>
      </c>
      <c r="X40" s="2">
        <v>46</v>
      </c>
      <c r="Y40" s="2" t="s">
        <v>11</v>
      </c>
      <c r="Z40" s="2">
        <v>362</v>
      </c>
      <c r="AA40" s="2">
        <v>60.33</v>
      </c>
      <c r="AB40" s="2" t="s">
        <v>50</v>
      </c>
    </row>
    <row r="41" spans="1:28" x14ac:dyDescent="0.25">
      <c r="A41" s="4">
        <v>5832353</v>
      </c>
      <c r="B41" s="7" t="s">
        <v>53</v>
      </c>
      <c r="C41" s="7" t="s">
        <v>93</v>
      </c>
      <c r="D41" s="4">
        <v>72</v>
      </c>
      <c r="E41" s="4" t="s">
        <v>9</v>
      </c>
      <c r="F41" s="4">
        <v>95</v>
      </c>
      <c r="G41" s="4" t="s">
        <v>5</v>
      </c>
      <c r="H41" s="4" t="s">
        <v>49</v>
      </c>
      <c r="I41" s="4" t="s">
        <v>49</v>
      </c>
      <c r="J41" s="4" t="s">
        <v>49</v>
      </c>
      <c r="K41" s="4" t="s">
        <v>49</v>
      </c>
      <c r="L41" s="4" t="s">
        <v>49</v>
      </c>
      <c r="M41" s="4" t="s">
        <v>49</v>
      </c>
      <c r="N41" s="4">
        <v>59</v>
      </c>
      <c r="O41" s="4" t="s">
        <v>11</v>
      </c>
      <c r="P41" s="4" t="s">
        <v>49</v>
      </c>
      <c r="Q41" s="4" t="s">
        <v>49</v>
      </c>
      <c r="R41" s="4" t="s">
        <v>49</v>
      </c>
      <c r="S41" s="4" t="s">
        <v>49</v>
      </c>
      <c r="T41" s="4">
        <v>46</v>
      </c>
      <c r="U41" s="4" t="s">
        <v>12</v>
      </c>
      <c r="V41" s="4">
        <v>60</v>
      </c>
      <c r="W41" s="4" t="s">
        <v>10</v>
      </c>
      <c r="X41" s="4">
        <v>30</v>
      </c>
      <c r="Y41" s="4" t="s">
        <v>51</v>
      </c>
      <c r="Z41" s="4">
        <v>362</v>
      </c>
      <c r="AA41" s="4">
        <v>60.33</v>
      </c>
      <c r="AB41" s="4" t="s">
        <v>50</v>
      </c>
    </row>
    <row r="42" spans="1:28" x14ac:dyDescent="0.25">
      <c r="A42" s="2">
        <v>5832342</v>
      </c>
      <c r="B42" s="5" t="s">
        <v>52</v>
      </c>
      <c r="C42" s="5" t="s">
        <v>94</v>
      </c>
      <c r="D42" s="2">
        <v>53</v>
      </c>
      <c r="E42" s="2" t="s">
        <v>11</v>
      </c>
      <c r="F42" s="2">
        <v>96</v>
      </c>
      <c r="G42" s="2" t="s">
        <v>5</v>
      </c>
      <c r="H42" s="2" t="s">
        <v>49</v>
      </c>
      <c r="I42" s="2" t="s">
        <v>49</v>
      </c>
      <c r="J42" s="2" t="s">
        <v>49</v>
      </c>
      <c r="K42" s="2" t="s">
        <v>49</v>
      </c>
      <c r="L42" s="2" t="s">
        <v>49</v>
      </c>
      <c r="M42" s="2" t="s">
        <v>49</v>
      </c>
      <c r="N42" s="2">
        <v>62</v>
      </c>
      <c r="O42" s="2" t="s">
        <v>10</v>
      </c>
      <c r="P42" s="2" t="s">
        <v>49</v>
      </c>
      <c r="Q42" s="2" t="s">
        <v>49</v>
      </c>
      <c r="R42" s="2" t="s">
        <v>49</v>
      </c>
      <c r="S42" s="2" t="s">
        <v>49</v>
      </c>
      <c r="T42" s="2">
        <v>52</v>
      </c>
      <c r="U42" s="2" t="s">
        <v>11</v>
      </c>
      <c r="V42" s="2">
        <v>51</v>
      </c>
      <c r="W42" s="2" t="s">
        <v>11</v>
      </c>
      <c r="X42" s="2">
        <v>45</v>
      </c>
      <c r="Y42" s="2" t="s">
        <v>11</v>
      </c>
      <c r="Z42" s="2">
        <v>359</v>
      </c>
      <c r="AA42" s="2">
        <v>59.83</v>
      </c>
      <c r="AB42" s="2" t="s">
        <v>50</v>
      </c>
    </row>
    <row r="43" spans="1:28" x14ac:dyDescent="0.25">
      <c r="A43" s="4">
        <v>5832341</v>
      </c>
      <c r="B43" s="7" t="s">
        <v>53</v>
      </c>
      <c r="C43" s="7" t="s">
        <v>95</v>
      </c>
      <c r="D43" s="4">
        <v>64</v>
      </c>
      <c r="E43" s="4" t="s">
        <v>10</v>
      </c>
      <c r="F43" s="4">
        <v>98</v>
      </c>
      <c r="G43" s="4" t="s">
        <v>5</v>
      </c>
      <c r="H43" s="4" t="s">
        <v>49</v>
      </c>
      <c r="I43" s="4" t="s">
        <v>49</v>
      </c>
      <c r="J43" s="4" t="s">
        <v>49</v>
      </c>
      <c r="K43" s="4" t="s">
        <v>49</v>
      </c>
      <c r="L43" s="4" t="s">
        <v>49</v>
      </c>
      <c r="M43" s="4" t="s">
        <v>49</v>
      </c>
      <c r="N43" s="4">
        <v>69</v>
      </c>
      <c r="O43" s="4" t="s">
        <v>9</v>
      </c>
      <c r="P43" s="4" t="s">
        <v>49</v>
      </c>
      <c r="Q43" s="4" t="s">
        <v>49</v>
      </c>
      <c r="R43" s="4" t="s">
        <v>49</v>
      </c>
      <c r="S43" s="4" t="s">
        <v>49</v>
      </c>
      <c r="T43" s="4">
        <v>51</v>
      </c>
      <c r="U43" s="4" t="s">
        <v>11</v>
      </c>
      <c r="V43" s="4">
        <v>52</v>
      </c>
      <c r="W43" s="4" t="s">
        <v>11</v>
      </c>
      <c r="X43" s="4">
        <v>24</v>
      </c>
      <c r="Y43" s="4" t="s">
        <v>51</v>
      </c>
      <c r="Z43" s="4">
        <v>358</v>
      </c>
      <c r="AA43" s="4">
        <v>59.67</v>
      </c>
      <c r="AB43" s="4" t="s">
        <v>50</v>
      </c>
    </row>
    <row r="44" spans="1:28" x14ac:dyDescent="0.25">
      <c r="A44" s="2">
        <v>5832321</v>
      </c>
      <c r="B44" s="5" t="s">
        <v>53</v>
      </c>
      <c r="C44" s="5" t="s">
        <v>96</v>
      </c>
      <c r="D44" s="2">
        <v>51</v>
      </c>
      <c r="E44" s="2" t="s">
        <v>11</v>
      </c>
      <c r="F44" s="2">
        <v>85</v>
      </c>
      <c r="G44" s="2" t="s">
        <v>7</v>
      </c>
      <c r="H44" s="2">
        <v>52</v>
      </c>
      <c r="I44" s="2" t="s">
        <v>12</v>
      </c>
      <c r="J44" s="2">
        <v>59</v>
      </c>
      <c r="K44" s="2" t="s">
        <v>10</v>
      </c>
      <c r="L44" s="2">
        <v>54</v>
      </c>
      <c r="M44" s="2" t="s">
        <v>11</v>
      </c>
      <c r="N44" s="2">
        <v>54</v>
      </c>
      <c r="O44" s="2" t="s">
        <v>12</v>
      </c>
      <c r="P44" s="2" t="s">
        <v>49</v>
      </c>
      <c r="Q44" s="2" t="s">
        <v>49</v>
      </c>
      <c r="R44" s="2" t="s">
        <v>49</v>
      </c>
      <c r="S44" s="2" t="s">
        <v>49</v>
      </c>
      <c r="T44" s="2" t="s">
        <v>49</v>
      </c>
      <c r="U44" s="2" t="s">
        <v>49</v>
      </c>
      <c r="V44" s="2" t="s">
        <v>49</v>
      </c>
      <c r="W44" s="2" t="s">
        <v>49</v>
      </c>
      <c r="X44" s="2" t="s">
        <v>49</v>
      </c>
      <c r="Y44" s="2" t="s">
        <v>49</v>
      </c>
      <c r="Z44" s="2">
        <v>355</v>
      </c>
      <c r="AA44" s="2">
        <v>59.17</v>
      </c>
      <c r="AB44" s="2" t="s">
        <v>50</v>
      </c>
    </row>
    <row r="45" spans="1:28" x14ac:dyDescent="0.25">
      <c r="A45" s="4">
        <v>5832350</v>
      </c>
      <c r="B45" s="7" t="s">
        <v>52</v>
      </c>
      <c r="C45" s="7" t="s">
        <v>97</v>
      </c>
      <c r="D45" s="4">
        <v>54</v>
      </c>
      <c r="E45" s="4" t="s">
        <v>11</v>
      </c>
      <c r="F45" s="4">
        <v>94</v>
      </c>
      <c r="G45" s="4" t="s">
        <v>5</v>
      </c>
      <c r="H45" s="4" t="s">
        <v>49</v>
      </c>
      <c r="I45" s="4" t="s">
        <v>49</v>
      </c>
      <c r="J45" s="4" t="s">
        <v>49</v>
      </c>
      <c r="K45" s="4" t="s">
        <v>49</v>
      </c>
      <c r="L45" s="4" t="s">
        <v>49</v>
      </c>
      <c r="M45" s="4" t="s">
        <v>49</v>
      </c>
      <c r="N45" s="4">
        <v>63</v>
      </c>
      <c r="O45" s="4" t="s">
        <v>10</v>
      </c>
      <c r="P45" s="4" t="s">
        <v>49</v>
      </c>
      <c r="Q45" s="4" t="s">
        <v>49</v>
      </c>
      <c r="R45" s="4" t="s">
        <v>49</v>
      </c>
      <c r="S45" s="4" t="s">
        <v>49</v>
      </c>
      <c r="T45" s="4">
        <v>46</v>
      </c>
      <c r="U45" s="4" t="s">
        <v>12</v>
      </c>
      <c r="V45" s="4">
        <v>69</v>
      </c>
      <c r="W45" s="4" t="s">
        <v>8</v>
      </c>
      <c r="X45" s="4">
        <v>24</v>
      </c>
      <c r="Y45" s="4" t="s">
        <v>51</v>
      </c>
      <c r="Z45" s="4">
        <v>350</v>
      </c>
      <c r="AA45" s="4">
        <v>58.33</v>
      </c>
      <c r="AB45" s="4" t="s">
        <v>50</v>
      </c>
    </row>
    <row r="46" spans="1:28" x14ac:dyDescent="0.25">
      <c r="A46" s="2">
        <v>5832332</v>
      </c>
      <c r="B46" s="5" t="s">
        <v>53</v>
      </c>
      <c r="C46" s="5" t="s">
        <v>98</v>
      </c>
      <c r="D46" s="2">
        <v>41</v>
      </c>
      <c r="E46" s="2" t="s">
        <v>12</v>
      </c>
      <c r="F46" s="2">
        <v>79</v>
      </c>
      <c r="G46" s="2" t="s">
        <v>9</v>
      </c>
      <c r="H46" s="2">
        <v>52</v>
      </c>
      <c r="I46" s="2" t="s">
        <v>12</v>
      </c>
      <c r="J46" s="2">
        <v>62</v>
      </c>
      <c r="K46" s="2" t="s">
        <v>10</v>
      </c>
      <c r="L46" s="2">
        <v>52</v>
      </c>
      <c r="M46" s="2" t="s">
        <v>12</v>
      </c>
      <c r="N46" s="2">
        <v>56</v>
      </c>
      <c r="O46" s="2" t="s">
        <v>11</v>
      </c>
      <c r="P46" s="2" t="s">
        <v>49</v>
      </c>
      <c r="Q46" s="2" t="s">
        <v>49</v>
      </c>
      <c r="R46" s="2" t="s">
        <v>49</v>
      </c>
      <c r="S46" s="2" t="s">
        <v>49</v>
      </c>
      <c r="T46" s="2" t="s">
        <v>49</v>
      </c>
      <c r="U46" s="2" t="s">
        <v>49</v>
      </c>
      <c r="V46" s="2" t="s">
        <v>49</v>
      </c>
      <c r="W46" s="2" t="s">
        <v>49</v>
      </c>
      <c r="X46" s="2" t="s">
        <v>49</v>
      </c>
      <c r="Y46" s="2" t="s">
        <v>49</v>
      </c>
      <c r="Z46" s="2">
        <v>342</v>
      </c>
      <c r="AA46" s="2">
        <v>57</v>
      </c>
      <c r="AB46" s="2" t="s">
        <v>50</v>
      </c>
    </row>
    <row r="47" spans="1:28" x14ac:dyDescent="0.25">
      <c r="A47" s="4">
        <v>5832359</v>
      </c>
      <c r="B47" s="7" t="s">
        <v>52</v>
      </c>
      <c r="C47" s="7" t="s">
        <v>99</v>
      </c>
      <c r="D47" s="4">
        <v>67</v>
      </c>
      <c r="E47" s="4" t="s">
        <v>9</v>
      </c>
      <c r="F47" s="4">
        <v>85</v>
      </c>
      <c r="G47" s="4" t="s">
        <v>7</v>
      </c>
      <c r="H47" s="4" t="s">
        <v>49</v>
      </c>
      <c r="I47" s="4" t="s">
        <v>49</v>
      </c>
      <c r="J47" s="4" t="s">
        <v>49</v>
      </c>
      <c r="K47" s="4" t="s">
        <v>49</v>
      </c>
      <c r="L47" s="4" t="s">
        <v>49</v>
      </c>
      <c r="M47" s="4" t="s">
        <v>49</v>
      </c>
      <c r="N47" s="4">
        <v>49</v>
      </c>
      <c r="O47" s="4" t="s">
        <v>12</v>
      </c>
      <c r="P47" s="4" t="s">
        <v>49</v>
      </c>
      <c r="Q47" s="4" t="s">
        <v>49</v>
      </c>
      <c r="R47" s="4" t="s">
        <v>49</v>
      </c>
      <c r="S47" s="4" t="s">
        <v>49</v>
      </c>
      <c r="T47" s="4">
        <v>44</v>
      </c>
      <c r="U47" s="4" t="s">
        <v>12</v>
      </c>
      <c r="V47" s="4">
        <v>53</v>
      </c>
      <c r="W47" s="4" t="s">
        <v>11</v>
      </c>
      <c r="X47" s="4">
        <v>44</v>
      </c>
      <c r="Y47" s="4" t="s">
        <v>12</v>
      </c>
      <c r="Z47" s="4">
        <v>342</v>
      </c>
      <c r="AA47" s="4">
        <v>57</v>
      </c>
      <c r="AB47" s="4" t="s">
        <v>50</v>
      </c>
    </row>
    <row r="48" spans="1:28" x14ac:dyDescent="0.25">
      <c r="A48" s="2">
        <v>5832354</v>
      </c>
      <c r="B48" s="5" t="s">
        <v>53</v>
      </c>
      <c r="C48" s="5" t="s">
        <v>100</v>
      </c>
      <c r="D48" s="2">
        <v>51</v>
      </c>
      <c r="E48" s="2" t="s">
        <v>11</v>
      </c>
      <c r="F48" s="2">
        <v>80</v>
      </c>
      <c r="G48" s="2" t="s">
        <v>9</v>
      </c>
      <c r="H48" s="2" t="s">
        <v>49</v>
      </c>
      <c r="I48" s="2" t="s">
        <v>49</v>
      </c>
      <c r="J48" s="2" t="s">
        <v>49</v>
      </c>
      <c r="K48" s="2" t="s">
        <v>49</v>
      </c>
      <c r="L48" s="2" t="s">
        <v>49</v>
      </c>
      <c r="M48" s="2" t="s">
        <v>49</v>
      </c>
      <c r="N48" s="2">
        <v>48</v>
      </c>
      <c r="O48" s="2" t="s">
        <v>12</v>
      </c>
      <c r="P48" s="2" t="s">
        <v>49</v>
      </c>
      <c r="Q48" s="2" t="s">
        <v>49</v>
      </c>
      <c r="R48" s="2" t="s">
        <v>49</v>
      </c>
      <c r="S48" s="2" t="s">
        <v>49</v>
      </c>
      <c r="T48" s="2">
        <v>53</v>
      </c>
      <c r="U48" s="2" t="s">
        <v>10</v>
      </c>
      <c r="V48" s="2">
        <v>51</v>
      </c>
      <c r="W48" s="2" t="s">
        <v>11</v>
      </c>
      <c r="X48" s="2">
        <v>53</v>
      </c>
      <c r="Y48" s="2" t="s">
        <v>10</v>
      </c>
      <c r="Z48" s="2">
        <v>336</v>
      </c>
      <c r="AA48" s="2">
        <v>56</v>
      </c>
      <c r="AB48" s="2" t="s">
        <v>50</v>
      </c>
    </row>
    <row r="49" spans="1:28" x14ac:dyDescent="0.25">
      <c r="A49" s="4">
        <v>5832347</v>
      </c>
      <c r="B49" s="7" t="s">
        <v>52</v>
      </c>
      <c r="C49" s="7" t="s">
        <v>101</v>
      </c>
      <c r="D49" s="4">
        <v>60</v>
      </c>
      <c r="E49" s="4" t="s">
        <v>10</v>
      </c>
      <c r="F49" s="4">
        <v>85</v>
      </c>
      <c r="G49" s="4" t="s">
        <v>7</v>
      </c>
      <c r="H49" s="4" t="s">
        <v>49</v>
      </c>
      <c r="I49" s="4" t="s">
        <v>49</v>
      </c>
      <c r="J49" s="4" t="s">
        <v>49</v>
      </c>
      <c r="K49" s="4" t="s">
        <v>49</v>
      </c>
      <c r="L49" s="4" t="s">
        <v>49</v>
      </c>
      <c r="M49" s="4" t="s">
        <v>49</v>
      </c>
      <c r="N49" s="4">
        <v>57</v>
      </c>
      <c r="O49" s="4" t="s">
        <v>11</v>
      </c>
      <c r="P49" s="4" t="s">
        <v>49</v>
      </c>
      <c r="Q49" s="4" t="s">
        <v>49</v>
      </c>
      <c r="R49" s="4" t="s">
        <v>49</v>
      </c>
      <c r="S49" s="4" t="s">
        <v>49</v>
      </c>
      <c r="T49" s="4">
        <v>46</v>
      </c>
      <c r="U49" s="4" t="s">
        <v>12</v>
      </c>
      <c r="V49" s="4">
        <v>53</v>
      </c>
      <c r="W49" s="4" t="s">
        <v>11</v>
      </c>
      <c r="X49" s="4">
        <v>33</v>
      </c>
      <c r="Y49" s="4" t="s">
        <v>51</v>
      </c>
      <c r="Z49" s="4">
        <v>334</v>
      </c>
      <c r="AA49" s="4">
        <v>55.67</v>
      </c>
      <c r="AB49" s="4" t="s">
        <v>50</v>
      </c>
    </row>
    <row r="50" spans="1:28" x14ac:dyDescent="0.25">
      <c r="A50" s="2">
        <v>5832356</v>
      </c>
      <c r="B50" s="5"/>
      <c r="C50" s="5" t="s">
        <v>102</v>
      </c>
      <c r="D50" s="2">
        <v>63</v>
      </c>
      <c r="E50" s="2" t="s">
        <v>10</v>
      </c>
      <c r="F50" s="2">
        <v>90</v>
      </c>
      <c r="G50" s="2" t="s">
        <v>6</v>
      </c>
      <c r="H50" s="2" t="s">
        <v>49</v>
      </c>
      <c r="I50" s="2" t="s">
        <v>49</v>
      </c>
      <c r="J50" s="2" t="s">
        <v>49</v>
      </c>
      <c r="K50" s="2" t="s">
        <v>49</v>
      </c>
      <c r="L50" s="2" t="s">
        <v>49</v>
      </c>
      <c r="M50" s="2" t="s">
        <v>49</v>
      </c>
      <c r="N50" s="2">
        <v>53</v>
      </c>
      <c r="O50" s="2" t="s">
        <v>12</v>
      </c>
      <c r="P50" s="2" t="s">
        <v>49</v>
      </c>
      <c r="Q50" s="2" t="s">
        <v>49</v>
      </c>
      <c r="R50" s="2" t="s">
        <v>49</v>
      </c>
      <c r="S50" s="2" t="s">
        <v>49</v>
      </c>
      <c r="T50" s="2">
        <v>45</v>
      </c>
      <c r="U50" s="2" t="s">
        <v>12</v>
      </c>
      <c r="V50" s="2">
        <v>50</v>
      </c>
      <c r="W50" s="2" t="s">
        <v>11</v>
      </c>
      <c r="X50" s="2">
        <v>30</v>
      </c>
      <c r="Y50" s="2" t="s">
        <v>51</v>
      </c>
      <c r="Z50" s="2">
        <v>331</v>
      </c>
      <c r="AA50" s="2">
        <v>55.17</v>
      </c>
      <c r="AB50" s="2" t="s">
        <v>50</v>
      </c>
    </row>
    <row r="54" spans="1:28" x14ac:dyDescent="0.25">
      <c r="D54" s="20" t="s">
        <v>115</v>
      </c>
      <c r="E54" s="20" t="s">
        <v>114</v>
      </c>
      <c r="F54" s="20"/>
      <c r="G54" s="20" t="s">
        <v>113</v>
      </c>
    </row>
    <row r="55" spans="1:28" x14ac:dyDescent="0.25">
      <c r="C55" s="6">
        <v>8</v>
      </c>
      <c r="D55" s="20" t="s">
        <v>5</v>
      </c>
      <c r="E55" s="20">
        <f t="shared" ref="E55:E63" si="0">COUNTIF(markngdphe,D55)</f>
        <v>50</v>
      </c>
      <c r="F55" s="20"/>
      <c r="G55" s="20">
        <f>E55*C55</f>
        <v>400</v>
      </c>
    </row>
    <row r="56" spans="1:28" x14ac:dyDescent="0.25">
      <c r="C56" s="6">
        <v>7</v>
      </c>
      <c r="D56" s="20" t="s">
        <v>6</v>
      </c>
      <c r="E56" s="20">
        <f t="shared" si="0"/>
        <v>34</v>
      </c>
      <c r="F56" s="20"/>
      <c r="G56" s="20">
        <f t="shared" ref="G56:G62" si="1">E56*C56</f>
        <v>238</v>
      </c>
    </row>
    <row r="57" spans="1:28" x14ac:dyDescent="0.25">
      <c r="C57" s="6">
        <v>6</v>
      </c>
      <c r="D57" s="20" t="s">
        <v>7</v>
      </c>
      <c r="E57" s="20">
        <f t="shared" si="0"/>
        <v>26</v>
      </c>
      <c r="F57" s="20"/>
      <c r="G57" s="20">
        <f t="shared" si="1"/>
        <v>156</v>
      </c>
    </row>
    <row r="58" spans="1:28" x14ac:dyDescent="0.25">
      <c r="C58" s="6">
        <v>5</v>
      </c>
      <c r="D58" s="20" t="s">
        <v>8</v>
      </c>
      <c r="E58" s="20">
        <f t="shared" si="0"/>
        <v>30</v>
      </c>
      <c r="F58" s="20"/>
      <c r="G58" s="20">
        <f t="shared" si="1"/>
        <v>150</v>
      </c>
    </row>
    <row r="59" spans="1:28" x14ac:dyDescent="0.25">
      <c r="C59" s="6">
        <v>4</v>
      </c>
      <c r="D59" s="20" t="s">
        <v>9</v>
      </c>
      <c r="E59" s="20">
        <f t="shared" si="0"/>
        <v>40</v>
      </c>
      <c r="F59" s="20"/>
      <c r="G59" s="20">
        <f t="shared" si="1"/>
        <v>160</v>
      </c>
    </row>
    <row r="60" spans="1:28" x14ac:dyDescent="0.25">
      <c r="C60" s="6">
        <v>3</v>
      </c>
      <c r="D60" s="20" t="s">
        <v>10</v>
      </c>
      <c r="E60" s="20">
        <f t="shared" si="0"/>
        <v>40</v>
      </c>
      <c r="F60" s="20"/>
      <c r="G60" s="20">
        <f t="shared" si="1"/>
        <v>120</v>
      </c>
    </row>
    <row r="61" spans="1:28" x14ac:dyDescent="0.25">
      <c r="C61" s="6">
        <v>2</v>
      </c>
      <c r="D61" s="20" t="s">
        <v>11</v>
      </c>
      <c r="E61" s="20">
        <f t="shared" si="0"/>
        <v>47</v>
      </c>
      <c r="F61" s="20"/>
      <c r="G61" s="20">
        <f t="shared" si="1"/>
        <v>94</v>
      </c>
    </row>
    <row r="62" spans="1:28" x14ac:dyDescent="0.25">
      <c r="C62" s="6">
        <v>1</v>
      </c>
      <c r="D62" s="20" t="s">
        <v>12</v>
      </c>
      <c r="E62" s="20">
        <f t="shared" si="0"/>
        <v>22</v>
      </c>
      <c r="F62" s="20"/>
      <c r="G62" s="20">
        <f t="shared" si="1"/>
        <v>22</v>
      </c>
    </row>
    <row r="63" spans="1:28" x14ac:dyDescent="0.25">
      <c r="D63" s="20" t="s">
        <v>51</v>
      </c>
      <c r="E63" s="20">
        <f t="shared" si="0"/>
        <v>5</v>
      </c>
      <c r="F63" s="20"/>
      <c r="G63" s="20"/>
      <c r="K63" s="25" t="s">
        <v>118</v>
      </c>
      <c r="L63" s="25"/>
      <c r="M63" s="25"/>
      <c r="N63" s="25"/>
      <c r="O63" s="25"/>
    </row>
    <row r="64" spans="1:28" x14ac:dyDescent="0.25">
      <c r="D64" s="21" t="s">
        <v>116</v>
      </c>
      <c r="E64" s="20">
        <f>SUM(E55:E63)</f>
        <v>294</v>
      </c>
      <c r="F64" s="20"/>
      <c r="G64" s="20">
        <f>SUM(G55:G63)</f>
        <v>1340</v>
      </c>
      <c r="K64">
        <f>G64/E64*12.5</f>
        <v>56.972789115646258</v>
      </c>
    </row>
  </sheetData>
  <mergeCells count="1">
    <mergeCell ref="K63:O63"/>
  </mergeCells>
  <pageMargins left="0.25" right="0.25" top="0.75" bottom="0.75" header="0.3" footer="0.3"/>
  <pageSetup paperSize="9" scale="9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workbookViewId="0">
      <selection activeCell="V2" sqref="V2"/>
    </sheetView>
  </sheetViews>
  <sheetFormatPr defaultRowHeight="15" x14ac:dyDescent="0.25"/>
  <cols>
    <col min="1" max="1" width="8.5703125" bestFit="1" customWidth="1"/>
    <col min="2" max="2" width="6.5703125" bestFit="1" customWidth="1"/>
    <col min="3" max="3" width="7.7109375" bestFit="1" customWidth="1"/>
    <col min="4" max="4" width="4.7109375" bestFit="1" customWidth="1"/>
    <col min="5" max="5" width="6.28515625" bestFit="1" customWidth="1"/>
    <col min="6" max="6" width="5.42578125" bestFit="1" customWidth="1"/>
    <col min="7" max="10" width="6.28515625" bestFit="1" customWidth="1"/>
    <col min="11" max="11" width="5.85546875" bestFit="1" customWidth="1"/>
    <col min="12" max="15" width="2.85546875" bestFit="1" customWidth="1"/>
    <col min="16" max="17" width="2.7109375" bestFit="1" customWidth="1"/>
    <col min="18" max="19" width="3" bestFit="1" customWidth="1"/>
    <col min="20" max="20" width="1.85546875" bestFit="1" customWidth="1"/>
    <col min="21" max="21" width="6.140625" bestFit="1" customWidth="1"/>
    <col min="22" max="22" width="4.7109375" bestFit="1" customWidth="1"/>
    <col min="23" max="23" width="4.42578125" bestFit="1" customWidth="1"/>
    <col min="24" max="24" width="5.42578125" bestFit="1" customWidth="1"/>
  </cols>
  <sheetData>
    <row r="1" spans="1:24" ht="24" x14ac:dyDescent="0.25">
      <c r="A1" s="3" t="s">
        <v>2</v>
      </c>
      <c r="B1" s="3" t="s">
        <v>3</v>
      </c>
      <c r="C1" s="3" t="s">
        <v>34</v>
      </c>
      <c r="D1" s="3" t="s">
        <v>35</v>
      </c>
      <c r="E1" s="3" t="s">
        <v>36</v>
      </c>
      <c r="F1" s="3" t="s">
        <v>37</v>
      </c>
      <c r="G1" s="3" t="s">
        <v>38</v>
      </c>
      <c r="H1" s="3" t="s">
        <v>39</v>
      </c>
      <c r="I1" s="3" t="s">
        <v>40</v>
      </c>
      <c r="J1" s="3" t="s">
        <v>41</v>
      </c>
      <c r="K1" s="3" t="s">
        <v>19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3" t="s">
        <v>42</v>
      </c>
      <c r="V1" s="3" t="s">
        <v>20</v>
      </c>
      <c r="W1" s="3" t="s">
        <v>21</v>
      </c>
      <c r="X1" s="3" t="s">
        <v>22</v>
      </c>
    </row>
    <row r="2" spans="1:24" x14ac:dyDescent="0.25">
      <c r="A2" s="2">
        <v>49</v>
      </c>
      <c r="B2" s="2">
        <v>49</v>
      </c>
      <c r="C2" s="2">
        <v>0</v>
      </c>
      <c r="D2" s="2">
        <v>0</v>
      </c>
      <c r="E2" s="2">
        <v>100</v>
      </c>
      <c r="F2" s="2">
        <v>0</v>
      </c>
      <c r="G2" s="2">
        <v>0</v>
      </c>
      <c r="H2" s="2">
        <v>9</v>
      </c>
      <c r="I2" s="2">
        <v>24</v>
      </c>
      <c r="J2" s="2">
        <v>12</v>
      </c>
      <c r="K2" s="2">
        <v>4</v>
      </c>
      <c r="L2" s="1">
        <v>50</v>
      </c>
      <c r="M2" s="1">
        <v>34</v>
      </c>
      <c r="N2" s="1">
        <v>26</v>
      </c>
      <c r="O2" s="1">
        <v>30</v>
      </c>
      <c r="P2" s="1">
        <v>40</v>
      </c>
      <c r="Q2" s="1">
        <v>40</v>
      </c>
      <c r="R2" s="1">
        <v>47</v>
      </c>
      <c r="S2" s="1">
        <v>22</v>
      </c>
      <c r="T2" s="1">
        <v>0</v>
      </c>
      <c r="U2" s="1">
        <v>294</v>
      </c>
      <c r="V2" s="1" t="s">
        <v>43</v>
      </c>
      <c r="W2" s="2">
        <v>1340</v>
      </c>
      <c r="X2" s="2">
        <v>68.37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workbookViewId="0">
      <selection sqref="A1:AB51"/>
    </sheetView>
  </sheetViews>
  <sheetFormatPr defaultRowHeight="15" x14ac:dyDescent="0.25"/>
  <cols>
    <col min="1" max="1" width="7" bestFit="1" customWidth="1"/>
    <col min="2" max="2" width="2.42578125" style="6" bestFit="1" customWidth="1"/>
    <col min="3" max="3" width="26" style="6" bestFit="1" customWidth="1"/>
    <col min="4" max="4" width="3.5703125" bestFit="1" customWidth="1"/>
    <col min="5" max="5" width="6.140625" bestFit="1" customWidth="1"/>
    <col min="6" max="6" width="3.5703125" bestFit="1" customWidth="1"/>
    <col min="7" max="7" width="6.140625" bestFit="1" customWidth="1"/>
    <col min="8" max="8" width="2.7109375" bestFit="1" customWidth="1"/>
    <col min="9" max="9" width="6.140625" bestFit="1" customWidth="1"/>
    <col min="10" max="10" width="2.7109375" bestFit="1" customWidth="1"/>
    <col min="11" max="11" width="6.140625" bestFit="1" customWidth="1"/>
    <col min="12" max="12" width="2.7109375" bestFit="1" customWidth="1"/>
    <col min="13" max="13" width="6.140625" bestFit="1" customWidth="1"/>
    <col min="14" max="14" width="2.7109375" bestFit="1" customWidth="1"/>
    <col min="15" max="15" width="6.140625" bestFit="1" customWidth="1"/>
    <col min="16" max="16" width="2.7109375" bestFit="1" customWidth="1"/>
    <col min="17" max="17" width="6.140625" bestFit="1" customWidth="1"/>
    <col min="18" max="18" width="2.7109375" bestFit="1" customWidth="1"/>
    <col min="19" max="19" width="6.140625" bestFit="1" customWidth="1"/>
    <col min="20" max="20" width="2.7109375" bestFit="1" customWidth="1"/>
    <col min="21" max="21" width="6.140625" bestFit="1" customWidth="1"/>
    <col min="22" max="22" width="2.7109375" bestFit="1" customWidth="1"/>
    <col min="23" max="23" width="6.140625" bestFit="1" customWidth="1"/>
    <col min="24" max="24" width="2.7109375" bestFit="1" customWidth="1"/>
    <col min="25" max="25" width="6.140625" bestFit="1" customWidth="1"/>
    <col min="26" max="26" width="5.5703125" bestFit="1" customWidth="1"/>
    <col min="27" max="27" width="4.85546875" bestFit="1" customWidth="1"/>
    <col min="28" max="28" width="6.42578125" bestFit="1" customWidth="1"/>
    <col min="31" max="31" width="16.140625" bestFit="1" customWidth="1"/>
    <col min="35" max="35" width="22.42578125" bestFit="1" customWidth="1"/>
  </cols>
  <sheetData>
    <row r="1" spans="1:28" ht="15.75" x14ac:dyDescent="0.25">
      <c r="A1" s="32" t="s">
        <v>119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8" x14ac:dyDescent="0.25">
      <c r="A2" s="3" t="s">
        <v>44</v>
      </c>
      <c r="B2" s="3" t="s">
        <v>52</v>
      </c>
      <c r="C2" s="8" t="s">
        <v>45</v>
      </c>
      <c r="D2" s="3">
        <v>301</v>
      </c>
      <c r="E2" s="3" t="s">
        <v>46</v>
      </c>
      <c r="F2" s="3">
        <v>302</v>
      </c>
      <c r="G2" s="3" t="s">
        <v>46</v>
      </c>
      <c r="H2" s="3">
        <v>44</v>
      </c>
      <c r="I2" s="3" t="s">
        <v>46</v>
      </c>
      <c r="J2" s="3">
        <v>42</v>
      </c>
      <c r="K2" s="3" t="s">
        <v>46</v>
      </c>
      <c r="L2" s="3">
        <v>43</v>
      </c>
      <c r="M2" s="3" t="s">
        <v>46</v>
      </c>
      <c r="N2" s="3">
        <v>48</v>
      </c>
      <c r="O2" s="3" t="s">
        <v>46</v>
      </c>
      <c r="P2" s="3">
        <v>83</v>
      </c>
      <c r="Q2" s="3" t="s">
        <v>46</v>
      </c>
      <c r="R2" s="3">
        <v>41</v>
      </c>
      <c r="S2" s="3" t="s">
        <v>46</v>
      </c>
      <c r="T2" s="3">
        <v>30</v>
      </c>
      <c r="U2" s="3" t="s">
        <v>46</v>
      </c>
      <c r="V2" s="3">
        <v>54</v>
      </c>
      <c r="W2" s="3" t="s">
        <v>46</v>
      </c>
      <c r="X2" s="3">
        <v>55</v>
      </c>
      <c r="Y2" s="3" t="s">
        <v>46</v>
      </c>
      <c r="Z2" s="3" t="s">
        <v>47</v>
      </c>
      <c r="AA2" s="3" t="s">
        <v>4</v>
      </c>
      <c r="AB2" s="3" t="s">
        <v>48</v>
      </c>
    </row>
    <row r="3" spans="1:28" x14ac:dyDescent="0.25">
      <c r="A3" s="2">
        <v>5832319</v>
      </c>
      <c r="B3" s="5" t="s">
        <v>52</v>
      </c>
      <c r="C3" s="5" t="s">
        <v>54</v>
      </c>
      <c r="D3" s="2">
        <v>91</v>
      </c>
      <c r="E3" s="2" t="s">
        <v>5</v>
      </c>
      <c r="F3" s="2" t="s">
        <v>49</v>
      </c>
      <c r="G3" s="2" t="s">
        <v>49</v>
      </c>
      <c r="H3" s="2" t="s">
        <v>49</v>
      </c>
      <c r="I3" s="2" t="s">
        <v>49</v>
      </c>
      <c r="J3" s="2">
        <v>95</v>
      </c>
      <c r="K3" s="2" t="s">
        <v>5</v>
      </c>
      <c r="L3" s="2">
        <v>91</v>
      </c>
      <c r="M3" s="2" t="s">
        <v>6</v>
      </c>
      <c r="N3" s="2">
        <v>94</v>
      </c>
      <c r="O3" s="2" t="s">
        <v>5</v>
      </c>
      <c r="P3" s="2">
        <v>97</v>
      </c>
      <c r="Q3" s="2" t="s">
        <v>5</v>
      </c>
      <c r="R3" s="2">
        <v>91</v>
      </c>
      <c r="S3" s="2" t="s">
        <v>6</v>
      </c>
      <c r="T3" s="2" t="s">
        <v>49</v>
      </c>
      <c r="U3" s="2" t="s">
        <v>49</v>
      </c>
      <c r="V3" s="2" t="s">
        <v>49</v>
      </c>
      <c r="W3" s="2" t="s">
        <v>49</v>
      </c>
      <c r="X3" s="2" t="s">
        <v>49</v>
      </c>
      <c r="Y3" s="2" t="s">
        <v>49</v>
      </c>
      <c r="Z3" s="2">
        <v>559</v>
      </c>
      <c r="AA3" s="2">
        <v>93.17</v>
      </c>
      <c r="AB3" s="2" t="s">
        <v>50</v>
      </c>
    </row>
    <row r="4" spans="1:28" x14ac:dyDescent="0.25">
      <c r="A4" s="4">
        <v>5832314</v>
      </c>
      <c r="B4" s="7" t="s">
        <v>52</v>
      </c>
      <c r="C4" s="7" t="s">
        <v>55</v>
      </c>
      <c r="D4" s="4">
        <v>88</v>
      </c>
      <c r="E4" s="4" t="s">
        <v>6</v>
      </c>
      <c r="F4" s="4" t="s">
        <v>49</v>
      </c>
      <c r="G4" s="4" t="s">
        <v>49</v>
      </c>
      <c r="H4" s="4" t="s">
        <v>49</v>
      </c>
      <c r="I4" s="4" t="s">
        <v>49</v>
      </c>
      <c r="J4" s="4">
        <v>93</v>
      </c>
      <c r="K4" s="4" t="s">
        <v>5</v>
      </c>
      <c r="L4" s="4">
        <v>94</v>
      </c>
      <c r="M4" s="4" t="s">
        <v>5</v>
      </c>
      <c r="N4" s="4">
        <v>95</v>
      </c>
      <c r="O4" s="4" t="s">
        <v>5</v>
      </c>
      <c r="P4" s="4">
        <v>95</v>
      </c>
      <c r="Q4" s="4" t="s">
        <v>5</v>
      </c>
      <c r="R4" s="4">
        <v>88</v>
      </c>
      <c r="S4" s="4" t="s">
        <v>6</v>
      </c>
      <c r="T4" s="4" t="s">
        <v>49</v>
      </c>
      <c r="U4" s="4" t="s">
        <v>49</v>
      </c>
      <c r="V4" s="4" t="s">
        <v>49</v>
      </c>
      <c r="W4" s="4" t="s">
        <v>49</v>
      </c>
      <c r="X4" s="4" t="s">
        <v>49</v>
      </c>
      <c r="Y4" s="4" t="s">
        <v>49</v>
      </c>
      <c r="Z4" s="4">
        <v>553</v>
      </c>
      <c r="AA4" s="4">
        <v>92.17</v>
      </c>
      <c r="AB4" s="4" t="s">
        <v>50</v>
      </c>
    </row>
    <row r="5" spans="1:28" x14ac:dyDescent="0.25">
      <c r="A5" s="2">
        <v>5832330</v>
      </c>
      <c r="B5" s="5" t="s">
        <v>52</v>
      </c>
      <c r="C5" s="5" t="s">
        <v>56</v>
      </c>
      <c r="D5" s="2">
        <v>87</v>
      </c>
      <c r="E5" s="2" t="s">
        <v>6</v>
      </c>
      <c r="F5" s="2" t="s">
        <v>49</v>
      </c>
      <c r="G5" s="2" t="s">
        <v>49</v>
      </c>
      <c r="H5" s="2" t="s">
        <v>49</v>
      </c>
      <c r="I5" s="2" t="s">
        <v>49</v>
      </c>
      <c r="J5" s="2">
        <v>95</v>
      </c>
      <c r="K5" s="2" t="s">
        <v>5</v>
      </c>
      <c r="L5" s="2">
        <v>95</v>
      </c>
      <c r="M5" s="2" t="s">
        <v>5</v>
      </c>
      <c r="N5" s="2">
        <v>94</v>
      </c>
      <c r="O5" s="2" t="s">
        <v>5</v>
      </c>
      <c r="P5" s="2">
        <v>83</v>
      </c>
      <c r="Q5" s="2" t="s">
        <v>8</v>
      </c>
      <c r="R5" s="2">
        <v>95</v>
      </c>
      <c r="S5" s="2" t="s">
        <v>5</v>
      </c>
      <c r="T5" s="2" t="s">
        <v>49</v>
      </c>
      <c r="U5" s="2" t="s">
        <v>49</v>
      </c>
      <c r="V5" s="2" t="s">
        <v>49</v>
      </c>
      <c r="W5" s="2" t="s">
        <v>49</v>
      </c>
      <c r="X5" s="2" t="s">
        <v>49</v>
      </c>
      <c r="Y5" s="2" t="s">
        <v>49</v>
      </c>
      <c r="Z5" s="2">
        <v>549</v>
      </c>
      <c r="AA5" s="2">
        <v>91.5</v>
      </c>
      <c r="AB5" s="2" t="s">
        <v>50</v>
      </c>
    </row>
    <row r="6" spans="1:28" x14ac:dyDescent="0.25">
      <c r="A6" s="4">
        <v>5832328</v>
      </c>
      <c r="B6" s="7" t="s">
        <v>52</v>
      </c>
      <c r="C6" s="7" t="s">
        <v>57</v>
      </c>
      <c r="D6" s="4">
        <v>93</v>
      </c>
      <c r="E6" s="4" t="s">
        <v>5</v>
      </c>
      <c r="F6" s="4" t="s">
        <v>49</v>
      </c>
      <c r="G6" s="4" t="s">
        <v>49</v>
      </c>
      <c r="H6" s="4" t="s">
        <v>49</v>
      </c>
      <c r="I6" s="4" t="s">
        <v>49</v>
      </c>
      <c r="J6" s="4">
        <v>95</v>
      </c>
      <c r="K6" s="4" t="s">
        <v>5</v>
      </c>
      <c r="L6" s="4">
        <v>95</v>
      </c>
      <c r="M6" s="4" t="s">
        <v>5</v>
      </c>
      <c r="N6" s="4">
        <v>84</v>
      </c>
      <c r="O6" s="4" t="s">
        <v>6</v>
      </c>
      <c r="P6" s="4">
        <v>93</v>
      </c>
      <c r="Q6" s="4" t="s">
        <v>6</v>
      </c>
      <c r="R6" s="4">
        <v>85</v>
      </c>
      <c r="S6" s="4" t="s">
        <v>6</v>
      </c>
      <c r="T6" s="4" t="s">
        <v>49</v>
      </c>
      <c r="U6" s="4" t="s">
        <v>49</v>
      </c>
      <c r="V6" s="4" t="s">
        <v>49</v>
      </c>
      <c r="W6" s="4" t="s">
        <v>49</v>
      </c>
      <c r="X6" s="4" t="s">
        <v>49</v>
      </c>
      <c r="Y6" s="4" t="s">
        <v>49</v>
      </c>
      <c r="Z6" s="4">
        <v>545</v>
      </c>
      <c r="AA6" s="4">
        <v>90.83</v>
      </c>
      <c r="AB6" s="4" t="s">
        <v>50</v>
      </c>
    </row>
    <row r="7" spans="1:28" x14ac:dyDescent="0.25">
      <c r="A7" s="2">
        <v>5832318</v>
      </c>
      <c r="B7" s="5" t="s">
        <v>52</v>
      </c>
      <c r="C7" s="5" t="s">
        <v>58</v>
      </c>
      <c r="D7" s="2">
        <v>82</v>
      </c>
      <c r="E7" s="2" t="s">
        <v>7</v>
      </c>
      <c r="F7" s="2" t="s">
        <v>49</v>
      </c>
      <c r="G7" s="2" t="s">
        <v>49</v>
      </c>
      <c r="H7" s="2" t="s">
        <v>49</v>
      </c>
      <c r="I7" s="2" t="s">
        <v>49</v>
      </c>
      <c r="J7" s="2">
        <v>95</v>
      </c>
      <c r="K7" s="2" t="s">
        <v>5</v>
      </c>
      <c r="L7" s="2">
        <v>92</v>
      </c>
      <c r="M7" s="2" t="s">
        <v>5</v>
      </c>
      <c r="N7" s="2">
        <v>93</v>
      </c>
      <c r="O7" s="2" t="s">
        <v>5</v>
      </c>
      <c r="P7" s="2">
        <v>88</v>
      </c>
      <c r="Q7" s="2" t="s">
        <v>7</v>
      </c>
      <c r="R7" s="2">
        <v>89</v>
      </c>
      <c r="S7" s="2" t="s">
        <v>6</v>
      </c>
      <c r="T7" s="2" t="s">
        <v>49</v>
      </c>
      <c r="U7" s="2" t="s">
        <v>49</v>
      </c>
      <c r="V7" s="2" t="s">
        <v>49</v>
      </c>
      <c r="W7" s="2" t="s">
        <v>49</v>
      </c>
      <c r="X7" s="2" t="s">
        <v>49</v>
      </c>
      <c r="Y7" s="2" t="s">
        <v>49</v>
      </c>
      <c r="Z7" s="2">
        <v>539</v>
      </c>
      <c r="AA7" s="2">
        <v>89.83</v>
      </c>
      <c r="AB7" s="2" t="s">
        <v>50</v>
      </c>
    </row>
    <row r="8" spans="1:28" x14ac:dyDescent="0.25">
      <c r="A8" s="4">
        <v>5832335</v>
      </c>
      <c r="B8" s="7" t="s">
        <v>52</v>
      </c>
      <c r="C8" s="7" t="s">
        <v>59</v>
      </c>
      <c r="D8" s="4">
        <v>79</v>
      </c>
      <c r="E8" s="4" t="s">
        <v>7</v>
      </c>
      <c r="F8" s="4">
        <v>99</v>
      </c>
      <c r="G8" s="4" t="s">
        <v>5</v>
      </c>
      <c r="H8" s="4">
        <v>79</v>
      </c>
      <c r="I8" s="4" t="s">
        <v>8</v>
      </c>
      <c r="J8" s="4">
        <v>89</v>
      </c>
      <c r="K8" s="4" t="s">
        <v>6</v>
      </c>
      <c r="L8" s="4">
        <v>95</v>
      </c>
      <c r="M8" s="4" t="s">
        <v>5</v>
      </c>
      <c r="N8" s="4">
        <v>90</v>
      </c>
      <c r="O8" s="4" t="s">
        <v>6</v>
      </c>
      <c r="P8" s="4" t="s">
        <v>49</v>
      </c>
      <c r="Q8" s="4" t="s">
        <v>49</v>
      </c>
      <c r="R8" s="4" t="s">
        <v>49</v>
      </c>
      <c r="S8" s="4" t="s">
        <v>49</v>
      </c>
      <c r="T8" s="4" t="s">
        <v>49</v>
      </c>
      <c r="U8" s="4" t="s">
        <v>49</v>
      </c>
      <c r="V8" s="4" t="s">
        <v>49</v>
      </c>
      <c r="W8" s="4" t="s">
        <v>49</v>
      </c>
      <c r="X8" s="4" t="s">
        <v>49</v>
      </c>
      <c r="Y8" s="4" t="s">
        <v>49</v>
      </c>
      <c r="Z8" s="4">
        <v>531</v>
      </c>
      <c r="AA8" s="4">
        <v>88.5</v>
      </c>
      <c r="AB8" s="4" t="s">
        <v>50</v>
      </c>
    </row>
    <row r="9" spans="1:28" x14ac:dyDescent="0.25">
      <c r="A9" s="2">
        <v>5832315</v>
      </c>
      <c r="B9" s="5" t="s">
        <v>52</v>
      </c>
      <c r="C9" s="5" t="s">
        <v>60</v>
      </c>
      <c r="D9" s="2">
        <v>90</v>
      </c>
      <c r="E9" s="2" t="s">
        <v>5</v>
      </c>
      <c r="F9" s="2" t="s">
        <v>49</v>
      </c>
      <c r="G9" s="2" t="s">
        <v>49</v>
      </c>
      <c r="H9" s="2" t="s">
        <v>49</v>
      </c>
      <c r="I9" s="2" t="s">
        <v>49</v>
      </c>
      <c r="J9" s="2">
        <v>95</v>
      </c>
      <c r="K9" s="2" t="s">
        <v>5</v>
      </c>
      <c r="L9" s="2">
        <v>85</v>
      </c>
      <c r="M9" s="2" t="s">
        <v>6</v>
      </c>
      <c r="N9" s="2">
        <v>84</v>
      </c>
      <c r="O9" s="2" t="s">
        <v>6</v>
      </c>
      <c r="P9" s="2">
        <v>82</v>
      </c>
      <c r="Q9" s="2" t="s">
        <v>8</v>
      </c>
      <c r="R9" s="2">
        <v>93</v>
      </c>
      <c r="S9" s="2" t="s">
        <v>6</v>
      </c>
      <c r="T9" s="2" t="s">
        <v>49</v>
      </c>
      <c r="U9" s="2" t="s">
        <v>49</v>
      </c>
      <c r="V9" s="2" t="s">
        <v>49</v>
      </c>
      <c r="W9" s="2" t="s">
        <v>49</v>
      </c>
      <c r="X9" s="2" t="s">
        <v>49</v>
      </c>
      <c r="Y9" s="2" t="s">
        <v>49</v>
      </c>
      <c r="Z9" s="2">
        <v>529</v>
      </c>
      <c r="AA9" s="2">
        <v>88.17</v>
      </c>
      <c r="AB9" s="2" t="s">
        <v>50</v>
      </c>
    </row>
    <row r="10" spans="1:28" x14ac:dyDescent="0.25">
      <c r="A10" s="4">
        <v>5832333</v>
      </c>
      <c r="B10" s="7" t="s">
        <v>52</v>
      </c>
      <c r="C10" s="7" t="s">
        <v>61</v>
      </c>
      <c r="D10" s="4">
        <v>92</v>
      </c>
      <c r="E10" s="4" t="s">
        <v>5</v>
      </c>
      <c r="F10" s="4" t="s">
        <v>49</v>
      </c>
      <c r="G10" s="4" t="s">
        <v>49</v>
      </c>
      <c r="H10" s="4">
        <v>83</v>
      </c>
      <c r="I10" s="4" t="s">
        <v>7</v>
      </c>
      <c r="J10" s="4">
        <v>92</v>
      </c>
      <c r="K10" s="4" t="s">
        <v>5</v>
      </c>
      <c r="L10" s="4">
        <v>94</v>
      </c>
      <c r="M10" s="4" t="s">
        <v>5</v>
      </c>
      <c r="N10" s="4">
        <v>82</v>
      </c>
      <c r="O10" s="4" t="s">
        <v>7</v>
      </c>
      <c r="P10" s="4">
        <v>85</v>
      </c>
      <c r="Q10" s="4" t="s">
        <v>8</v>
      </c>
      <c r="R10" s="4" t="s">
        <v>49</v>
      </c>
      <c r="S10" s="4" t="s">
        <v>49</v>
      </c>
      <c r="T10" s="4" t="s">
        <v>49</v>
      </c>
      <c r="U10" s="4" t="s">
        <v>49</v>
      </c>
      <c r="V10" s="4" t="s">
        <v>49</v>
      </c>
      <c r="W10" s="4" t="s">
        <v>49</v>
      </c>
      <c r="X10" s="4" t="s">
        <v>49</v>
      </c>
      <c r="Y10" s="4" t="s">
        <v>49</v>
      </c>
      <c r="Z10" s="4">
        <v>528</v>
      </c>
      <c r="AA10" s="4">
        <v>88</v>
      </c>
      <c r="AB10" s="4" t="s">
        <v>50</v>
      </c>
    </row>
    <row r="11" spans="1:28" x14ac:dyDescent="0.25">
      <c r="A11" s="2">
        <v>5832334</v>
      </c>
      <c r="B11" s="5" t="s">
        <v>52</v>
      </c>
      <c r="C11" s="5" t="s">
        <v>62</v>
      </c>
      <c r="D11" s="2">
        <v>68</v>
      </c>
      <c r="E11" s="2" t="s">
        <v>9</v>
      </c>
      <c r="F11" s="2">
        <v>95</v>
      </c>
      <c r="G11" s="2" t="s">
        <v>5</v>
      </c>
      <c r="H11" s="2" t="s">
        <v>49</v>
      </c>
      <c r="I11" s="2" t="s">
        <v>49</v>
      </c>
      <c r="J11" s="2">
        <v>80</v>
      </c>
      <c r="K11" s="2" t="s">
        <v>7</v>
      </c>
      <c r="L11" s="2">
        <v>81</v>
      </c>
      <c r="M11" s="2" t="s">
        <v>7</v>
      </c>
      <c r="N11" s="2">
        <v>75</v>
      </c>
      <c r="O11" s="2" t="s">
        <v>8</v>
      </c>
      <c r="P11" s="2" t="s">
        <v>49</v>
      </c>
      <c r="Q11" s="2" t="s">
        <v>49</v>
      </c>
      <c r="R11" s="2">
        <v>79</v>
      </c>
      <c r="S11" s="2" t="s">
        <v>7</v>
      </c>
      <c r="T11" s="2" t="s">
        <v>49</v>
      </c>
      <c r="U11" s="2" t="s">
        <v>49</v>
      </c>
      <c r="V11" s="2" t="s">
        <v>49</v>
      </c>
      <c r="W11" s="2" t="s">
        <v>49</v>
      </c>
      <c r="X11" s="2" t="s">
        <v>49</v>
      </c>
      <c r="Y11" s="2" t="s">
        <v>49</v>
      </c>
      <c r="Z11" s="2">
        <v>478</v>
      </c>
      <c r="AA11" s="2">
        <v>79.67</v>
      </c>
      <c r="AB11" s="2" t="s">
        <v>50</v>
      </c>
    </row>
    <row r="12" spans="1:28" x14ac:dyDescent="0.25">
      <c r="A12" s="4">
        <v>5832337</v>
      </c>
      <c r="B12" s="7" t="s">
        <v>52</v>
      </c>
      <c r="C12" s="7" t="s">
        <v>63</v>
      </c>
      <c r="D12" s="4">
        <v>90</v>
      </c>
      <c r="E12" s="4" t="s">
        <v>5</v>
      </c>
      <c r="F12" s="4">
        <v>98</v>
      </c>
      <c r="G12" s="4" t="s">
        <v>5</v>
      </c>
      <c r="H12" s="4" t="s">
        <v>49</v>
      </c>
      <c r="I12" s="4" t="s">
        <v>49</v>
      </c>
      <c r="J12" s="4">
        <v>64</v>
      </c>
      <c r="K12" s="4" t="s">
        <v>9</v>
      </c>
      <c r="L12" s="4">
        <v>71</v>
      </c>
      <c r="M12" s="4" t="s">
        <v>8</v>
      </c>
      <c r="N12" s="4">
        <v>87</v>
      </c>
      <c r="O12" s="4" t="s">
        <v>6</v>
      </c>
      <c r="P12" s="4" t="s">
        <v>49</v>
      </c>
      <c r="Q12" s="4" t="s">
        <v>49</v>
      </c>
      <c r="R12" s="4">
        <v>57</v>
      </c>
      <c r="S12" s="4" t="s">
        <v>9</v>
      </c>
      <c r="T12" s="4" t="s">
        <v>49</v>
      </c>
      <c r="U12" s="4" t="s">
        <v>49</v>
      </c>
      <c r="V12" s="4" t="s">
        <v>49</v>
      </c>
      <c r="W12" s="4" t="s">
        <v>49</v>
      </c>
      <c r="X12" s="4" t="s">
        <v>49</v>
      </c>
      <c r="Y12" s="4" t="s">
        <v>49</v>
      </c>
      <c r="Z12" s="4">
        <v>467</v>
      </c>
      <c r="AA12" s="4">
        <v>77.83</v>
      </c>
      <c r="AB12" s="4" t="s">
        <v>50</v>
      </c>
    </row>
    <row r="13" spans="1:28" x14ac:dyDescent="0.25">
      <c r="A13" s="2">
        <v>5832338</v>
      </c>
      <c r="B13" s="5" t="s">
        <v>53</v>
      </c>
      <c r="C13" s="5" t="s">
        <v>64</v>
      </c>
      <c r="D13" s="2">
        <v>81</v>
      </c>
      <c r="E13" s="2" t="s">
        <v>7</v>
      </c>
      <c r="F13" s="2">
        <v>95</v>
      </c>
      <c r="G13" s="2" t="s">
        <v>5</v>
      </c>
      <c r="H13" s="2">
        <v>62</v>
      </c>
      <c r="I13" s="2" t="s">
        <v>10</v>
      </c>
      <c r="J13" s="2">
        <v>70</v>
      </c>
      <c r="K13" s="2" t="s">
        <v>8</v>
      </c>
      <c r="L13" s="2">
        <v>82</v>
      </c>
      <c r="M13" s="2" t="s">
        <v>6</v>
      </c>
      <c r="N13" s="2">
        <v>77</v>
      </c>
      <c r="O13" s="2" t="s">
        <v>8</v>
      </c>
      <c r="P13" s="2" t="s">
        <v>49</v>
      </c>
      <c r="Q13" s="2" t="s">
        <v>49</v>
      </c>
      <c r="R13" s="2" t="s">
        <v>49</v>
      </c>
      <c r="S13" s="2" t="s">
        <v>49</v>
      </c>
      <c r="T13" s="2" t="s">
        <v>49</v>
      </c>
      <c r="U13" s="2" t="s">
        <v>49</v>
      </c>
      <c r="V13" s="2" t="s">
        <v>49</v>
      </c>
      <c r="W13" s="2" t="s">
        <v>49</v>
      </c>
      <c r="X13" s="2" t="s">
        <v>49</v>
      </c>
      <c r="Y13" s="2" t="s">
        <v>49</v>
      </c>
      <c r="Z13" s="2">
        <v>467</v>
      </c>
      <c r="AA13" s="2">
        <v>77.83</v>
      </c>
      <c r="AB13" s="2" t="s">
        <v>50</v>
      </c>
    </row>
    <row r="14" spans="1:28" x14ac:dyDescent="0.25">
      <c r="A14" s="4">
        <v>5832331</v>
      </c>
      <c r="B14" s="7" t="s">
        <v>53</v>
      </c>
      <c r="C14" s="7" t="s">
        <v>65</v>
      </c>
      <c r="D14" s="4">
        <v>72</v>
      </c>
      <c r="E14" s="4" t="s">
        <v>9</v>
      </c>
      <c r="F14" s="4" t="s">
        <v>49</v>
      </c>
      <c r="G14" s="4" t="s">
        <v>49</v>
      </c>
      <c r="H14" s="4" t="s">
        <v>49</v>
      </c>
      <c r="I14" s="4" t="s">
        <v>49</v>
      </c>
      <c r="J14" s="4">
        <v>85</v>
      </c>
      <c r="K14" s="4" t="s">
        <v>6</v>
      </c>
      <c r="L14" s="4">
        <v>80</v>
      </c>
      <c r="M14" s="4" t="s">
        <v>7</v>
      </c>
      <c r="N14" s="4">
        <v>81</v>
      </c>
      <c r="O14" s="4" t="s">
        <v>7</v>
      </c>
      <c r="P14" s="4">
        <v>88</v>
      </c>
      <c r="Q14" s="4" t="s">
        <v>7</v>
      </c>
      <c r="R14" s="4">
        <v>55</v>
      </c>
      <c r="S14" s="4" t="s">
        <v>9</v>
      </c>
      <c r="T14" s="4" t="s">
        <v>49</v>
      </c>
      <c r="U14" s="4" t="s">
        <v>49</v>
      </c>
      <c r="V14" s="4" t="s">
        <v>49</v>
      </c>
      <c r="W14" s="4" t="s">
        <v>49</v>
      </c>
      <c r="X14" s="4" t="s">
        <v>49</v>
      </c>
      <c r="Y14" s="4" t="s">
        <v>49</v>
      </c>
      <c r="Z14" s="4">
        <v>461</v>
      </c>
      <c r="AA14" s="4">
        <v>76.83</v>
      </c>
      <c r="AB14" s="4" t="s">
        <v>50</v>
      </c>
    </row>
    <row r="15" spans="1:28" x14ac:dyDescent="0.25">
      <c r="A15" s="2">
        <v>5832343</v>
      </c>
      <c r="B15" s="5" t="s">
        <v>53</v>
      </c>
      <c r="C15" s="5" t="s">
        <v>66</v>
      </c>
      <c r="D15" s="2">
        <v>86</v>
      </c>
      <c r="E15" s="2" t="s">
        <v>6</v>
      </c>
      <c r="F15" s="2">
        <v>96</v>
      </c>
      <c r="G15" s="2" t="s">
        <v>5</v>
      </c>
      <c r="H15" s="2" t="s">
        <v>49</v>
      </c>
      <c r="I15" s="2" t="s">
        <v>49</v>
      </c>
      <c r="J15" s="2" t="s">
        <v>49</v>
      </c>
      <c r="K15" s="2" t="s">
        <v>49</v>
      </c>
      <c r="L15" s="2" t="s">
        <v>49</v>
      </c>
      <c r="M15" s="2" t="s">
        <v>49</v>
      </c>
      <c r="N15" s="2">
        <v>69</v>
      </c>
      <c r="O15" s="2" t="s">
        <v>9</v>
      </c>
      <c r="P15" s="2" t="s">
        <v>49</v>
      </c>
      <c r="Q15" s="2" t="s">
        <v>49</v>
      </c>
      <c r="R15" s="2" t="s">
        <v>49</v>
      </c>
      <c r="S15" s="2" t="s">
        <v>49</v>
      </c>
      <c r="T15" s="2">
        <v>76</v>
      </c>
      <c r="U15" s="2" t="s">
        <v>7</v>
      </c>
      <c r="V15" s="2">
        <v>76</v>
      </c>
      <c r="W15" s="2" t="s">
        <v>7</v>
      </c>
      <c r="X15" s="2">
        <v>58</v>
      </c>
      <c r="Y15" s="2" t="s">
        <v>9</v>
      </c>
      <c r="Z15" s="2">
        <v>461</v>
      </c>
      <c r="AA15" s="2">
        <v>76.83</v>
      </c>
      <c r="AB15" s="2" t="s">
        <v>50</v>
      </c>
    </row>
    <row r="16" spans="1:28" x14ac:dyDescent="0.25">
      <c r="A16" s="4">
        <v>5832320</v>
      </c>
      <c r="B16" s="7" t="s">
        <v>52</v>
      </c>
      <c r="C16" s="7" t="s">
        <v>67</v>
      </c>
      <c r="D16" s="4">
        <v>81</v>
      </c>
      <c r="E16" s="4" t="s">
        <v>7</v>
      </c>
      <c r="F16" s="4">
        <v>96</v>
      </c>
      <c r="G16" s="4" t="s">
        <v>5</v>
      </c>
      <c r="H16" s="4" t="s">
        <v>49</v>
      </c>
      <c r="I16" s="4" t="s">
        <v>49</v>
      </c>
      <c r="J16" s="4">
        <v>86</v>
      </c>
      <c r="K16" s="4" t="s">
        <v>6</v>
      </c>
      <c r="L16" s="4">
        <v>62</v>
      </c>
      <c r="M16" s="4" t="s">
        <v>10</v>
      </c>
      <c r="N16" s="4">
        <v>62</v>
      </c>
      <c r="O16" s="4" t="s">
        <v>10</v>
      </c>
      <c r="P16" s="4" t="s">
        <v>49</v>
      </c>
      <c r="Q16" s="4" t="s">
        <v>49</v>
      </c>
      <c r="R16" s="4">
        <v>73</v>
      </c>
      <c r="S16" s="4" t="s">
        <v>7</v>
      </c>
      <c r="T16" s="4" t="s">
        <v>49</v>
      </c>
      <c r="U16" s="4" t="s">
        <v>49</v>
      </c>
      <c r="V16" s="4" t="s">
        <v>49</v>
      </c>
      <c r="W16" s="4" t="s">
        <v>49</v>
      </c>
      <c r="X16" s="4" t="s">
        <v>49</v>
      </c>
      <c r="Y16" s="4" t="s">
        <v>49</v>
      </c>
      <c r="Z16" s="4">
        <v>460</v>
      </c>
      <c r="AA16" s="4">
        <v>76.67</v>
      </c>
      <c r="AB16" s="4" t="s">
        <v>50</v>
      </c>
    </row>
    <row r="17" spans="1:28" x14ac:dyDescent="0.25">
      <c r="A17" s="2">
        <v>5832325</v>
      </c>
      <c r="B17" s="5" t="s">
        <v>53</v>
      </c>
      <c r="C17" s="5" t="s">
        <v>68</v>
      </c>
      <c r="D17" s="2">
        <v>91</v>
      </c>
      <c r="E17" s="2" t="s">
        <v>5</v>
      </c>
      <c r="F17" s="2">
        <v>96</v>
      </c>
      <c r="G17" s="2" t="s">
        <v>5</v>
      </c>
      <c r="H17" s="2">
        <v>62</v>
      </c>
      <c r="I17" s="2" t="s">
        <v>10</v>
      </c>
      <c r="J17" s="2">
        <v>66</v>
      </c>
      <c r="K17" s="2" t="s">
        <v>9</v>
      </c>
      <c r="L17" s="2">
        <v>68</v>
      </c>
      <c r="M17" s="2" t="s">
        <v>8</v>
      </c>
      <c r="N17" s="2">
        <v>68</v>
      </c>
      <c r="O17" s="2" t="s">
        <v>9</v>
      </c>
      <c r="P17" s="2" t="s">
        <v>49</v>
      </c>
      <c r="Q17" s="2" t="s">
        <v>49</v>
      </c>
      <c r="R17" s="2" t="s">
        <v>49</v>
      </c>
      <c r="S17" s="2" t="s">
        <v>49</v>
      </c>
      <c r="T17" s="2" t="s">
        <v>49</v>
      </c>
      <c r="U17" s="2" t="s">
        <v>49</v>
      </c>
      <c r="V17" s="2" t="s">
        <v>49</v>
      </c>
      <c r="W17" s="2" t="s">
        <v>49</v>
      </c>
      <c r="X17" s="2" t="s">
        <v>49</v>
      </c>
      <c r="Y17" s="2" t="s">
        <v>49</v>
      </c>
      <c r="Z17" s="2">
        <v>451</v>
      </c>
      <c r="AA17" s="2">
        <v>75.17</v>
      </c>
      <c r="AB17" s="2" t="s">
        <v>50</v>
      </c>
    </row>
    <row r="18" spans="1:28" x14ac:dyDescent="0.25">
      <c r="A18" s="4">
        <v>5832324</v>
      </c>
      <c r="B18" s="7" t="s">
        <v>52</v>
      </c>
      <c r="C18" s="7" t="s">
        <v>69</v>
      </c>
      <c r="D18" s="4">
        <v>78</v>
      </c>
      <c r="E18" s="4" t="s">
        <v>8</v>
      </c>
      <c r="F18" s="4">
        <v>92</v>
      </c>
      <c r="G18" s="4" t="s">
        <v>6</v>
      </c>
      <c r="H18" s="4" t="s">
        <v>49</v>
      </c>
      <c r="I18" s="4" t="s">
        <v>49</v>
      </c>
      <c r="J18" s="4">
        <v>80</v>
      </c>
      <c r="K18" s="4" t="s">
        <v>7</v>
      </c>
      <c r="L18" s="4">
        <v>66</v>
      </c>
      <c r="M18" s="4" t="s">
        <v>9</v>
      </c>
      <c r="N18" s="4">
        <v>70</v>
      </c>
      <c r="O18" s="4" t="s">
        <v>9</v>
      </c>
      <c r="P18" s="4" t="s">
        <v>49</v>
      </c>
      <c r="Q18" s="4" t="s">
        <v>49</v>
      </c>
      <c r="R18" s="4">
        <v>64</v>
      </c>
      <c r="S18" s="4" t="s">
        <v>8</v>
      </c>
      <c r="T18" s="4" t="s">
        <v>49</v>
      </c>
      <c r="U18" s="4" t="s">
        <v>49</v>
      </c>
      <c r="V18" s="4" t="s">
        <v>49</v>
      </c>
      <c r="W18" s="4" t="s">
        <v>49</v>
      </c>
      <c r="X18" s="4" t="s">
        <v>49</v>
      </c>
      <c r="Y18" s="4" t="s">
        <v>49</v>
      </c>
      <c r="Z18" s="4">
        <v>450</v>
      </c>
      <c r="AA18" s="4">
        <v>75</v>
      </c>
      <c r="AB18" s="4" t="s">
        <v>50</v>
      </c>
    </row>
    <row r="19" spans="1:28" x14ac:dyDescent="0.25">
      <c r="A19" s="2">
        <v>5832340</v>
      </c>
      <c r="B19" s="5" t="s">
        <v>53</v>
      </c>
      <c r="C19" s="5" t="s">
        <v>70</v>
      </c>
      <c r="D19" s="2">
        <v>63</v>
      </c>
      <c r="E19" s="2" t="s">
        <v>10</v>
      </c>
      <c r="F19" s="2">
        <v>95</v>
      </c>
      <c r="G19" s="2" t="s">
        <v>5</v>
      </c>
      <c r="H19" s="2" t="s">
        <v>49</v>
      </c>
      <c r="I19" s="2" t="s">
        <v>49</v>
      </c>
      <c r="J19" s="2" t="s">
        <v>49</v>
      </c>
      <c r="K19" s="2" t="s">
        <v>49</v>
      </c>
      <c r="L19" s="2" t="s">
        <v>49</v>
      </c>
      <c r="M19" s="2" t="s">
        <v>49</v>
      </c>
      <c r="N19" s="2">
        <v>58</v>
      </c>
      <c r="O19" s="2" t="s">
        <v>11</v>
      </c>
      <c r="P19" s="2" t="s">
        <v>49</v>
      </c>
      <c r="Q19" s="2" t="s">
        <v>49</v>
      </c>
      <c r="R19" s="2" t="s">
        <v>49</v>
      </c>
      <c r="S19" s="2" t="s">
        <v>49</v>
      </c>
      <c r="T19" s="2">
        <v>86</v>
      </c>
      <c r="U19" s="2" t="s">
        <v>6</v>
      </c>
      <c r="V19" s="2">
        <v>79</v>
      </c>
      <c r="W19" s="2" t="s">
        <v>7</v>
      </c>
      <c r="X19" s="2">
        <v>68</v>
      </c>
      <c r="Y19" s="2" t="s">
        <v>7</v>
      </c>
      <c r="Z19" s="2">
        <v>449</v>
      </c>
      <c r="AA19" s="2">
        <v>74.83</v>
      </c>
      <c r="AB19" s="2" t="s">
        <v>50</v>
      </c>
    </row>
    <row r="20" spans="1:28" x14ac:dyDescent="0.25">
      <c r="A20" s="4">
        <v>5832346</v>
      </c>
      <c r="B20" s="7" t="s">
        <v>52</v>
      </c>
      <c r="C20" s="7" t="s">
        <v>71</v>
      </c>
      <c r="D20" s="4">
        <v>70</v>
      </c>
      <c r="E20" s="4" t="s">
        <v>9</v>
      </c>
      <c r="F20" s="4">
        <v>97</v>
      </c>
      <c r="G20" s="4" t="s">
        <v>5</v>
      </c>
      <c r="H20" s="4" t="s">
        <v>49</v>
      </c>
      <c r="I20" s="4" t="s">
        <v>49</v>
      </c>
      <c r="J20" s="4" t="s">
        <v>49</v>
      </c>
      <c r="K20" s="4" t="s">
        <v>49</v>
      </c>
      <c r="L20" s="4" t="s">
        <v>49</v>
      </c>
      <c r="M20" s="4" t="s">
        <v>49</v>
      </c>
      <c r="N20" s="4">
        <v>68</v>
      </c>
      <c r="O20" s="4" t="s">
        <v>9</v>
      </c>
      <c r="P20" s="4" t="s">
        <v>49</v>
      </c>
      <c r="Q20" s="4" t="s">
        <v>49</v>
      </c>
      <c r="R20" s="4" t="s">
        <v>49</v>
      </c>
      <c r="S20" s="4" t="s">
        <v>49</v>
      </c>
      <c r="T20" s="4">
        <v>70</v>
      </c>
      <c r="U20" s="4" t="s">
        <v>8</v>
      </c>
      <c r="V20" s="4">
        <v>73</v>
      </c>
      <c r="W20" s="4" t="s">
        <v>8</v>
      </c>
      <c r="X20" s="4">
        <v>68</v>
      </c>
      <c r="Y20" s="4" t="s">
        <v>7</v>
      </c>
      <c r="Z20" s="4">
        <v>446</v>
      </c>
      <c r="AA20" s="4">
        <v>74.33</v>
      </c>
      <c r="AB20" s="4" t="s">
        <v>50</v>
      </c>
    </row>
    <row r="21" spans="1:28" x14ac:dyDescent="0.25">
      <c r="A21" s="2">
        <v>5832322</v>
      </c>
      <c r="B21" s="5" t="s">
        <v>52</v>
      </c>
      <c r="C21" s="5" t="s">
        <v>72</v>
      </c>
      <c r="D21" s="2">
        <v>70</v>
      </c>
      <c r="E21" s="2" t="s">
        <v>9</v>
      </c>
      <c r="F21" s="2" t="s">
        <v>49</v>
      </c>
      <c r="G21" s="2" t="s">
        <v>49</v>
      </c>
      <c r="H21" s="2" t="s">
        <v>49</v>
      </c>
      <c r="I21" s="2" t="s">
        <v>49</v>
      </c>
      <c r="J21" s="2">
        <v>83</v>
      </c>
      <c r="K21" s="2" t="s">
        <v>6</v>
      </c>
      <c r="L21" s="2">
        <v>63</v>
      </c>
      <c r="M21" s="2" t="s">
        <v>9</v>
      </c>
      <c r="N21" s="2">
        <v>84</v>
      </c>
      <c r="O21" s="2" t="s">
        <v>6</v>
      </c>
      <c r="P21" s="2">
        <v>78</v>
      </c>
      <c r="Q21" s="2" t="s">
        <v>9</v>
      </c>
      <c r="R21" s="2">
        <v>67</v>
      </c>
      <c r="S21" s="2" t="s">
        <v>8</v>
      </c>
      <c r="T21" s="2" t="s">
        <v>49</v>
      </c>
      <c r="U21" s="2" t="s">
        <v>49</v>
      </c>
      <c r="V21" s="2" t="s">
        <v>49</v>
      </c>
      <c r="W21" s="2" t="s">
        <v>49</v>
      </c>
      <c r="X21" s="2" t="s">
        <v>49</v>
      </c>
      <c r="Y21" s="2" t="s">
        <v>49</v>
      </c>
      <c r="Z21" s="2">
        <v>445</v>
      </c>
      <c r="AA21" s="2">
        <v>74.17</v>
      </c>
      <c r="AB21" s="2" t="s">
        <v>50</v>
      </c>
    </row>
    <row r="22" spans="1:28" x14ac:dyDescent="0.25">
      <c r="A22" s="4">
        <v>5832349</v>
      </c>
      <c r="B22" s="7" t="s">
        <v>53</v>
      </c>
      <c r="C22" s="7" t="s">
        <v>73</v>
      </c>
      <c r="D22" s="4">
        <v>74</v>
      </c>
      <c r="E22" s="4" t="s">
        <v>8</v>
      </c>
      <c r="F22" s="4">
        <v>98</v>
      </c>
      <c r="G22" s="4" t="s">
        <v>5</v>
      </c>
      <c r="H22" s="4" t="s">
        <v>49</v>
      </c>
      <c r="I22" s="4" t="s">
        <v>49</v>
      </c>
      <c r="J22" s="4" t="s">
        <v>49</v>
      </c>
      <c r="K22" s="4" t="s">
        <v>49</v>
      </c>
      <c r="L22" s="4" t="s">
        <v>49</v>
      </c>
      <c r="M22" s="4" t="s">
        <v>49</v>
      </c>
      <c r="N22" s="4">
        <v>59</v>
      </c>
      <c r="O22" s="4" t="s">
        <v>11</v>
      </c>
      <c r="P22" s="4" t="s">
        <v>49</v>
      </c>
      <c r="Q22" s="4" t="s">
        <v>49</v>
      </c>
      <c r="R22" s="4" t="s">
        <v>49</v>
      </c>
      <c r="S22" s="4" t="s">
        <v>49</v>
      </c>
      <c r="T22" s="4">
        <v>74</v>
      </c>
      <c r="U22" s="4" t="s">
        <v>8</v>
      </c>
      <c r="V22" s="4">
        <v>71</v>
      </c>
      <c r="W22" s="4" t="s">
        <v>8</v>
      </c>
      <c r="X22" s="4">
        <v>65</v>
      </c>
      <c r="Y22" s="4" t="s">
        <v>8</v>
      </c>
      <c r="Z22" s="4">
        <v>441</v>
      </c>
      <c r="AA22" s="4">
        <v>73.5</v>
      </c>
      <c r="AB22" s="4" t="s">
        <v>50</v>
      </c>
    </row>
    <row r="23" spans="1:28" x14ac:dyDescent="0.25">
      <c r="A23" s="2">
        <v>5832357</v>
      </c>
      <c r="B23" s="5" t="s">
        <v>52</v>
      </c>
      <c r="C23" s="5" t="s">
        <v>74</v>
      </c>
      <c r="D23" s="2">
        <v>90</v>
      </c>
      <c r="E23" s="2" t="s">
        <v>5</v>
      </c>
      <c r="F23" s="2">
        <v>96</v>
      </c>
      <c r="G23" s="2" t="s">
        <v>5</v>
      </c>
      <c r="H23" s="2" t="s">
        <v>49</v>
      </c>
      <c r="I23" s="2" t="s">
        <v>49</v>
      </c>
      <c r="J23" s="2" t="s">
        <v>49</v>
      </c>
      <c r="K23" s="2" t="s">
        <v>49</v>
      </c>
      <c r="L23" s="2" t="s">
        <v>49</v>
      </c>
      <c r="M23" s="2" t="s">
        <v>49</v>
      </c>
      <c r="N23" s="2">
        <v>66</v>
      </c>
      <c r="O23" s="2" t="s">
        <v>10</v>
      </c>
      <c r="P23" s="2" t="s">
        <v>49</v>
      </c>
      <c r="Q23" s="2" t="s">
        <v>49</v>
      </c>
      <c r="R23" s="2" t="s">
        <v>49</v>
      </c>
      <c r="S23" s="2" t="s">
        <v>49</v>
      </c>
      <c r="T23" s="2">
        <v>70</v>
      </c>
      <c r="U23" s="2" t="s">
        <v>8</v>
      </c>
      <c r="V23" s="2">
        <v>62</v>
      </c>
      <c r="W23" s="2" t="s">
        <v>9</v>
      </c>
      <c r="X23" s="2">
        <v>54</v>
      </c>
      <c r="Y23" s="2" t="s">
        <v>9</v>
      </c>
      <c r="Z23" s="2">
        <v>438</v>
      </c>
      <c r="AA23" s="2">
        <v>73</v>
      </c>
      <c r="AB23" s="2" t="s">
        <v>50</v>
      </c>
    </row>
    <row r="24" spans="1:28" x14ac:dyDescent="0.25">
      <c r="A24" s="4">
        <v>5832316</v>
      </c>
      <c r="B24" s="7" t="s">
        <v>53</v>
      </c>
      <c r="C24" s="7" t="s">
        <v>75</v>
      </c>
      <c r="D24" s="4">
        <v>84</v>
      </c>
      <c r="E24" s="4" t="s">
        <v>6</v>
      </c>
      <c r="F24" s="4">
        <v>97</v>
      </c>
      <c r="G24" s="4" t="s">
        <v>5</v>
      </c>
      <c r="H24" s="4" t="s">
        <v>49</v>
      </c>
      <c r="I24" s="4" t="s">
        <v>49</v>
      </c>
      <c r="J24" s="4">
        <v>64</v>
      </c>
      <c r="K24" s="4" t="s">
        <v>9</v>
      </c>
      <c r="L24" s="4">
        <v>62</v>
      </c>
      <c r="M24" s="4" t="s">
        <v>10</v>
      </c>
      <c r="N24" s="4">
        <v>59</v>
      </c>
      <c r="O24" s="4" t="s">
        <v>11</v>
      </c>
      <c r="P24" s="4" t="s">
        <v>49</v>
      </c>
      <c r="Q24" s="4" t="s">
        <v>49</v>
      </c>
      <c r="R24" s="4">
        <v>56</v>
      </c>
      <c r="S24" s="4" t="s">
        <v>9</v>
      </c>
      <c r="T24" s="4" t="s">
        <v>49</v>
      </c>
      <c r="U24" s="4" t="s">
        <v>49</v>
      </c>
      <c r="V24" s="4" t="s">
        <v>49</v>
      </c>
      <c r="W24" s="4" t="s">
        <v>49</v>
      </c>
      <c r="X24" s="4" t="s">
        <v>49</v>
      </c>
      <c r="Y24" s="4" t="s">
        <v>49</v>
      </c>
      <c r="Z24" s="4">
        <v>422</v>
      </c>
      <c r="AA24" s="4">
        <v>70.33</v>
      </c>
      <c r="AB24" s="4" t="s">
        <v>50</v>
      </c>
    </row>
    <row r="25" spans="1:28" x14ac:dyDescent="0.25">
      <c r="A25" s="2">
        <v>5832351</v>
      </c>
      <c r="B25" s="5" t="s">
        <v>52</v>
      </c>
      <c r="C25" s="5" t="s">
        <v>76</v>
      </c>
      <c r="D25" s="2">
        <v>75</v>
      </c>
      <c r="E25" s="2" t="s">
        <v>8</v>
      </c>
      <c r="F25" s="2">
        <v>91</v>
      </c>
      <c r="G25" s="2" t="s">
        <v>6</v>
      </c>
      <c r="H25" s="2" t="s">
        <v>49</v>
      </c>
      <c r="I25" s="2" t="s">
        <v>49</v>
      </c>
      <c r="J25" s="2" t="s">
        <v>49</v>
      </c>
      <c r="K25" s="2" t="s">
        <v>49</v>
      </c>
      <c r="L25" s="2" t="s">
        <v>49</v>
      </c>
      <c r="M25" s="2" t="s">
        <v>49</v>
      </c>
      <c r="N25" s="2">
        <v>75</v>
      </c>
      <c r="O25" s="2" t="s">
        <v>8</v>
      </c>
      <c r="P25" s="2" t="s">
        <v>49</v>
      </c>
      <c r="Q25" s="2" t="s">
        <v>49</v>
      </c>
      <c r="R25" s="2" t="s">
        <v>49</v>
      </c>
      <c r="S25" s="2" t="s">
        <v>49</v>
      </c>
      <c r="T25" s="2">
        <v>55</v>
      </c>
      <c r="U25" s="2" t="s">
        <v>10</v>
      </c>
      <c r="V25" s="2">
        <v>59</v>
      </c>
      <c r="W25" s="2" t="s">
        <v>10</v>
      </c>
      <c r="X25" s="2">
        <v>64</v>
      </c>
      <c r="Y25" s="2" t="s">
        <v>8</v>
      </c>
      <c r="Z25" s="2">
        <v>419</v>
      </c>
      <c r="AA25" s="2">
        <v>69.83</v>
      </c>
      <c r="AB25" s="2" t="s">
        <v>50</v>
      </c>
    </row>
    <row r="26" spans="1:28" x14ac:dyDescent="0.25">
      <c r="A26" s="4">
        <v>5832336</v>
      </c>
      <c r="B26" s="7" t="s">
        <v>53</v>
      </c>
      <c r="C26" s="7" t="s">
        <v>77</v>
      </c>
      <c r="D26" s="4">
        <v>78</v>
      </c>
      <c r="E26" s="4" t="s">
        <v>8</v>
      </c>
      <c r="F26" s="4">
        <v>91</v>
      </c>
      <c r="G26" s="4" t="s">
        <v>6</v>
      </c>
      <c r="H26" s="4" t="s">
        <v>49</v>
      </c>
      <c r="I26" s="4" t="s">
        <v>49</v>
      </c>
      <c r="J26" s="4">
        <v>67</v>
      </c>
      <c r="K26" s="4" t="s">
        <v>9</v>
      </c>
      <c r="L26" s="4">
        <v>63</v>
      </c>
      <c r="M26" s="4" t="s">
        <v>9</v>
      </c>
      <c r="N26" s="4">
        <v>74</v>
      </c>
      <c r="O26" s="4" t="s">
        <v>8</v>
      </c>
      <c r="P26" s="4" t="s">
        <v>49</v>
      </c>
      <c r="Q26" s="4" t="s">
        <v>49</v>
      </c>
      <c r="R26" s="4">
        <v>44</v>
      </c>
      <c r="S26" s="4" t="s">
        <v>11</v>
      </c>
      <c r="T26" s="4" t="s">
        <v>49</v>
      </c>
      <c r="U26" s="4" t="s">
        <v>49</v>
      </c>
      <c r="V26" s="4" t="s">
        <v>49</v>
      </c>
      <c r="W26" s="4" t="s">
        <v>49</v>
      </c>
      <c r="X26" s="4" t="s">
        <v>49</v>
      </c>
      <c r="Y26" s="4" t="s">
        <v>49</v>
      </c>
      <c r="Z26" s="4">
        <v>417</v>
      </c>
      <c r="AA26" s="4">
        <v>69.5</v>
      </c>
      <c r="AB26" s="4" t="s">
        <v>50</v>
      </c>
    </row>
    <row r="27" spans="1:28" x14ac:dyDescent="0.25">
      <c r="A27" s="2">
        <v>5832313</v>
      </c>
      <c r="B27" s="5" t="s">
        <v>52</v>
      </c>
      <c r="C27" s="5" t="s">
        <v>78</v>
      </c>
      <c r="D27" s="2">
        <v>85</v>
      </c>
      <c r="E27" s="2" t="s">
        <v>6</v>
      </c>
      <c r="F27" s="2">
        <v>83</v>
      </c>
      <c r="G27" s="2" t="s">
        <v>8</v>
      </c>
      <c r="H27" s="2">
        <v>52</v>
      </c>
      <c r="I27" s="2" t="s">
        <v>12</v>
      </c>
      <c r="J27" s="2">
        <v>74</v>
      </c>
      <c r="K27" s="2" t="s">
        <v>7</v>
      </c>
      <c r="L27" s="2">
        <v>62</v>
      </c>
      <c r="M27" s="2" t="s">
        <v>10</v>
      </c>
      <c r="N27" s="2">
        <v>58</v>
      </c>
      <c r="O27" s="2" t="s">
        <v>11</v>
      </c>
      <c r="P27" s="2" t="s">
        <v>49</v>
      </c>
      <c r="Q27" s="2" t="s">
        <v>49</v>
      </c>
      <c r="R27" s="2" t="s">
        <v>49</v>
      </c>
      <c r="S27" s="2" t="s">
        <v>49</v>
      </c>
      <c r="T27" s="2" t="s">
        <v>49</v>
      </c>
      <c r="U27" s="2" t="s">
        <v>49</v>
      </c>
      <c r="V27" s="2" t="s">
        <v>49</v>
      </c>
      <c r="W27" s="2" t="s">
        <v>49</v>
      </c>
      <c r="X27" s="2" t="s">
        <v>49</v>
      </c>
      <c r="Y27" s="2" t="s">
        <v>49</v>
      </c>
      <c r="Z27" s="2">
        <v>414</v>
      </c>
      <c r="AA27" s="2">
        <v>69</v>
      </c>
      <c r="AB27" s="2" t="s">
        <v>50</v>
      </c>
    </row>
    <row r="28" spans="1:28" x14ac:dyDescent="0.25">
      <c r="A28" s="4">
        <v>5832345</v>
      </c>
      <c r="B28" s="7" t="s">
        <v>53</v>
      </c>
      <c r="C28" s="7" t="s">
        <v>79</v>
      </c>
      <c r="D28" s="4">
        <v>55</v>
      </c>
      <c r="E28" s="4" t="s">
        <v>11</v>
      </c>
      <c r="F28" s="4">
        <v>76</v>
      </c>
      <c r="G28" s="4" t="s">
        <v>9</v>
      </c>
      <c r="H28" s="4" t="s">
        <v>49</v>
      </c>
      <c r="I28" s="4" t="s">
        <v>49</v>
      </c>
      <c r="J28" s="4" t="s">
        <v>49</v>
      </c>
      <c r="K28" s="4" t="s">
        <v>49</v>
      </c>
      <c r="L28" s="4" t="s">
        <v>49</v>
      </c>
      <c r="M28" s="4" t="s">
        <v>49</v>
      </c>
      <c r="N28" s="4">
        <v>68</v>
      </c>
      <c r="O28" s="4" t="s">
        <v>9</v>
      </c>
      <c r="P28" s="4" t="s">
        <v>49</v>
      </c>
      <c r="Q28" s="4" t="s">
        <v>49</v>
      </c>
      <c r="R28" s="4" t="s">
        <v>49</v>
      </c>
      <c r="S28" s="4" t="s">
        <v>49</v>
      </c>
      <c r="T28" s="4">
        <v>78</v>
      </c>
      <c r="U28" s="4" t="s">
        <v>7</v>
      </c>
      <c r="V28" s="4">
        <v>77</v>
      </c>
      <c r="W28" s="4" t="s">
        <v>7</v>
      </c>
      <c r="X28" s="4">
        <v>53</v>
      </c>
      <c r="Y28" s="4" t="s">
        <v>10</v>
      </c>
      <c r="Z28" s="4">
        <v>407</v>
      </c>
      <c r="AA28" s="4">
        <v>67.83</v>
      </c>
      <c r="AB28" s="4" t="s">
        <v>50</v>
      </c>
    </row>
    <row r="29" spans="1:28" x14ac:dyDescent="0.25">
      <c r="A29" s="2">
        <v>5832317</v>
      </c>
      <c r="B29" s="5" t="s">
        <v>52</v>
      </c>
      <c r="C29" s="5" t="s">
        <v>80</v>
      </c>
      <c r="D29" s="2">
        <v>78</v>
      </c>
      <c r="E29" s="2" t="s">
        <v>8</v>
      </c>
      <c r="F29" s="2">
        <v>96</v>
      </c>
      <c r="G29" s="2" t="s">
        <v>5</v>
      </c>
      <c r="H29" s="2" t="s">
        <v>49</v>
      </c>
      <c r="I29" s="2" t="s">
        <v>49</v>
      </c>
      <c r="J29" s="2">
        <v>52</v>
      </c>
      <c r="K29" s="2" t="s">
        <v>12</v>
      </c>
      <c r="L29" s="2">
        <v>61</v>
      </c>
      <c r="M29" s="2" t="s">
        <v>10</v>
      </c>
      <c r="N29" s="2">
        <v>71</v>
      </c>
      <c r="O29" s="2" t="s">
        <v>9</v>
      </c>
      <c r="P29" s="2" t="s">
        <v>49</v>
      </c>
      <c r="Q29" s="2" t="s">
        <v>49</v>
      </c>
      <c r="R29" s="2">
        <v>48</v>
      </c>
      <c r="S29" s="2" t="s">
        <v>10</v>
      </c>
      <c r="T29" s="2" t="s">
        <v>49</v>
      </c>
      <c r="U29" s="2" t="s">
        <v>49</v>
      </c>
      <c r="V29" s="2" t="s">
        <v>49</v>
      </c>
      <c r="W29" s="2" t="s">
        <v>49</v>
      </c>
      <c r="X29" s="2" t="s">
        <v>49</v>
      </c>
      <c r="Y29" s="2" t="s">
        <v>49</v>
      </c>
      <c r="Z29" s="2">
        <v>406</v>
      </c>
      <c r="AA29" s="2">
        <v>67.67</v>
      </c>
      <c r="AB29" s="2" t="s">
        <v>50</v>
      </c>
    </row>
    <row r="30" spans="1:28" x14ac:dyDescent="0.25">
      <c r="A30" s="4">
        <v>5832329</v>
      </c>
      <c r="B30" s="7" t="s">
        <v>53</v>
      </c>
      <c r="C30" s="7" t="s">
        <v>81</v>
      </c>
      <c r="D30" s="4">
        <v>69</v>
      </c>
      <c r="E30" s="4" t="s">
        <v>9</v>
      </c>
      <c r="F30" s="4">
        <v>90</v>
      </c>
      <c r="G30" s="4" t="s">
        <v>6</v>
      </c>
      <c r="H30" s="4">
        <v>58</v>
      </c>
      <c r="I30" s="4" t="s">
        <v>11</v>
      </c>
      <c r="J30" s="4">
        <v>67</v>
      </c>
      <c r="K30" s="4" t="s">
        <v>9</v>
      </c>
      <c r="L30" s="4">
        <v>61</v>
      </c>
      <c r="M30" s="4" t="s">
        <v>10</v>
      </c>
      <c r="N30" s="4">
        <v>57</v>
      </c>
      <c r="O30" s="4" t="s">
        <v>11</v>
      </c>
      <c r="P30" s="4" t="s">
        <v>49</v>
      </c>
      <c r="Q30" s="4" t="s">
        <v>49</v>
      </c>
      <c r="R30" s="4" t="s">
        <v>49</v>
      </c>
      <c r="S30" s="4" t="s">
        <v>49</v>
      </c>
      <c r="T30" s="4" t="s">
        <v>49</v>
      </c>
      <c r="U30" s="4" t="s">
        <v>49</v>
      </c>
      <c r="V30" s="4" t="s">
        <v>49</v>
      </c>
      <c r="W30" s="4" t="s">
        <v>49</v>
      </c>
      <c r="X30" s="4" t="s">
        <v>49</v>
      </c>
      <c r="Y30" s="4" t="s">
        <v>49</v>
      </c>
      <c r="Z30" s="4">
        <v>402</v>
      </c>
      <c r="AA30" s="4">
        <v>67</v>
      </c>
      <c r="AB30" s="4" t="s">
        <v>50</v>
      </c>
    </row>
    <row r="31" spans="1:28" x14ac:dyDescent="0.25">
      <c r="A31" s="2">
        <v>5832360</v>
      </c>
      <c r="B31" s="5" t="s">
        <v>53</v>
      </c>
      <c r="C31" s="5" t="s">
        <v>82</v>
      </c>
      <c r="D31" s="2">
        <v>84</v>
      </c>
      <c r="E31" s="2" t="s">
        <v>6</v>
      </c>
      <c r="F31" s="2">
        <v>91</v>
      </c>
      <c r="G31" s="2" t="s">
        <v>6</v>
      </c>
      <c r="H31" s="2" t="s">
        <v>49</v>
      </c>
      <c r="I31" s="2" t="s">
        <v>49</v>
      </c>
      <c r="J31" s="2" t="s">
        <v>49</v>
      </c>
      <c r="K31" s="2" t="s">
        <v>49</v>
      </c>
      <c r="L31" s="2" t="s">
        <v>49</v>
      </c>
      <c r="M31" s="2" t="s">
        <v>49</v>
      </c>
      <c r="N31" s="2">
        <v>60</v>
      </c>
      <c r="O31" s="2" t="s">
        <v>11</v>
      </c>
      <c r="P31" s="2" t="s">
        <v>49</v>
      </c>
      <c r="Q31" s="2" t="s">
        <v>49</v>
      </c>
      <c r="R31" s="2" t="s">
        <v>49</v>
      </c>
      <c r="S31" s="2" t="s">
        <v>49</v>
      </c>
      <c r="T31" s="2">
        <v>56</v>
      </c>
      <c r="U31" s="2" t="s">
        <v>10</v>
      </c>
      <c r="V31" s="2">
        <v>58</v>
      </c>
      <c r="W31" s="2" t="s">
        <v>10</v>
      </c>
      <c r="X31" s="2">
        <v>48</v>
      </c>
      <c r="Y31" s="2" t="s">
        <v>11</v>
      </c>
      <c r="Z31" s="2">
        <v>397</v>
      </c>
      <c r="AA31" s="2">
        <v>66.17</v>
      </c>
      <c r="AB31" s="2" t="s">
        <v>50</v>
      </c>
    </row>
    <row r="32" spans="1:28" x14ac:dyDescent="0.25">
      <c r="A32" s="4">
        <v>5832323</v>
      </c>
      <c r="B32" s="7" t="s">
        <v>53</v>
      </c>
      <c r="C32" s="7" t="s">
        <v>83</v>
      </c>
      <c r="D32" s="4">
        <v>59</v>
      </c>
      <c r="E32" s="4" t="s">
        <v>10</v>
      </c>
      <c r="F32" s="4">
        <v>95</v>
      </c>
      <c r="G32" s="4" t="s">
        <v>5</v>
      </c>
      <c r="H32" s="4" t="s">
        <v>49</v>
      </c>
      <c r="I32" s="4" t="s">
        <v>49</v>
      </c>
      <c r="J32" s="4">
        <v>62</v>
      </c>
      <c r="K32" s="4" t="s">
        <v>10</v>
      </c>
      <c r="L32" s="4">
        <v>62</v>
      </c>
      <c r="M32" s="4" t="s">
        <v>10</v>
      </c>
      <c r="N32" s="4">
        <v>64</v>
      </c>
      <c r="O32" s="4" t="s">
        <v>10</v>
      </c>
      <c r="P32" s="4" t="s">
        <v>49</v>
      </c>
      <c r="Q32" s="4" t="s">
        <v>49</v>
      </c>
      <c r="R32" s="4">
        <v>53</v>
      </c>
      <c r="S32" s="4" t="s">
        <v>10</v>
      </c>
      <c r="T32" s="4" t="s">
        <v>49</v>
      </c>
      <c r="U32" s="4" t="s">
        <v>49</v>
      </c>
      <c r="V32" s="4" t="s">
        <v>49</v>
      </c>
      <c r="W32" s="4" t="s">
        <v>49</v>
      </c>
      <c r="X32" s="4" t="s">
        <v>49</v>
      </c>
      <c r="Y32" s="4" t="s">
        <v>49</v>
      </c>
      <c r="Z32" s="4">
        <v>395</v>
      </c>
      <c r="AA32" s="4">
        <v>65.83</v>
      </c>
      <c r="AB32" s="4" t="s">
        <v>50</v>
      </c>
    </row>
    <row r="33" spans="1:28" x14ac:dyDescent="0.25">
      <c r="A33" s="2">
        <v>5832326</v>
      </c>
      <c r="B33" s="5" t="s">
        <v>53</v>
      </c>
      <c r="C33" s="5" t="s">
        <v>84</v>
      </c>
      <c r="D33" s="2">
        <v>66</v>
      </c>
      <c r="E33" s="2" t="s">
        <v>9</v>
      </c>
      <c r="F33" s="2">
        <v>89</v>
      </c>
      <c r="G33" s="2" t="s">
        <v>6</v>
      </c>
      <c r="H33" s="2">
        <v>53</v>
      </c>
      <c r="I33" s="2" t="s">
        <v>12</v>
      </c>
      <c r="J33" s="2">
        <v>63</v>
      </c>
      <c r="K33" s="2" t="s">
        <v>10</v>
      </c>
      <c r="L33" s="2">
        <v>63</v>
      </c>
      <c r="M33" s="2" t="s">
        <v>9</v>
      </c>
      <c r="N33" s="2">
        <v>55</v>
      </c>
      <c r="O33" s="2" t="s">
        <v>11</v>
      </c>
      <c r="P33" s="2" t="s">
        <v>49</v>
      </c>
      <c r="Q33" s="2" t="s">
        <v>49</v>
      </c>
      <c r="R33" s="2" t="s">
        <v>49</v>
      </c>
      <c r="S33" s="2" t="s">
        <v>49</v>
      </c>
      <c r="T33" s="2" t="s">
        <v>49</v>
      </c>
      <c r="U33" s="2" t="s">
        <v>49</v>
      </c>
      <c r="V33" s="2" t="s">
        <v>49</v>
      </c>
      <c r="W33" s="2" t="s">
        <v>49</v>
      </c>
      <c r="X33" s="2" t="s">
        <v>49</v>
      </c>
      <c r="Y33" s="2" t="s">
        <v>49</v>
      </c>
      <c r="Z33" s="2">
        <v>389</v>
      </c>
      <c r="AA33" s="2">
        <v>64.83</v>
      </c>
      <c r="AB33" s="2" t="s">
        <v>50</v>
      </c>
    </row>
    <row r="34" spans="1:28" x14ac:dyDescent="0.25">
      <c r="A34" s="4">
        <v>5832361</v>
      </c>
      <c r="B34" s="7" t="s">
        <v>53</v>
      </c>
      <c r="C34" s="7" t="s">
        <v>85</v>
      </c>
      <c r="D34" s="4">
        <v>76</v>
      </c>
      <c r="E34" s="4" t="s">
        <v>8</v>
      </c>
      <c r="F34" s="4">
        <v>93</v>
      </c>
      <c r="G34" s="4" t="s">
        <v>5</v>
      </c>
      <c r="H34" s="4" t="s">
        <v>49</v>
      </c>
      <c r="I34" s="4" t="s">
        <v>49</v>
      </c>
      <c r="J34" s="4" t="s">
        <v>49</v>
      </c>
      <c r="K34" s="4" t="s">
        <v>49</v>
      </c>
      <c r="L34" s="4" t="s">
        <v>49</v>
      </c>
      <c r="M34" s="4" t="s">
        <v>49</v>
      </c>
      <c r="N34" s="4">
        <v>56</v>
      </c>
      <c r="O34" s="4" t="s">
        <v>11</v>
      </c>
      <c r="P34" s="4" t="s">
        <v>49</v>
      </c>
      <c r="Q34" s="4" t="s">
        <v>49</v>
      </c>
      <c r="R34" s="4" t="s">
        <v>49</v>
      </c>
      <c r="S34" s="4" t="s">
        <v>49</v>
      </c>
      <c r="T34" s="4">
        <v>52</v>
      </c>
      <c r="U34" s="4" t="s">
        <v>11</v>
      </c>
      <c r="V34" s="4">
        <v>61</v>
      </c>
      <c r="W34" s="4" t="s">
        <v>9</v>
      </c>
      <c r="X34" s="4">
        <v>45</v>
      </c>
      <c r="Y34" s="4" t="s">
        <v>11</v>
      </c>
      <c r="Z34" s="4">
        <v>383</v>
      </c>
      <c r="AA34" s="4">
        <v>63.83</v>
      </c>
      <c r="AB34" s="4" t="s">
        <v>50</v>
      </c>
    </row>
    <row r="35" spans="1:28" x14ac:dyDescent="0.25">
      <c r="A35" s="2">
        <v>5832327</v>
      </c>
      <c r="B35" s="5" t="s">
        <v>53</v>
      </c>
      <c r="C35" s="5" t="s">
        <v>86</v>
      </c>
      <c r="D35" s="2">
        <v>64</v>
      </c>
      <c r="E35" s="2" t="s">
        <v>10</v>
      </c>
      <c r="F35" s="2">
        <v>94</v>
      </c>
      <c r="G35" s="2" t="s">
        <v>5</v>
      </c>
      <c r="H35" s="2" t="s">
        <v>49</v>
      </c>
      <c r="I35" s="2" t="s">
        <v>49</v>
      </c>
      <c r="J35" s="2">
        <v>68</v>
      </c>
      <c r="K35" s="2" t="s">
        <v>8</v>
      </c>
      <c r="L35" s="2">
        <v>52</v>
      </c>
      <c r="M35" s="2" t="s">
        <v>12</v>
      </c>
      <c r="N35" s="2">
        <v>52</v>
      </c>
      <c r="O35" s="2" t="s">
        <v>12</v>
      </c>
      <c r="P35" s="2" t="s">
        <v>49</v>
      </c>
      <c r="Q35" s="2" t="s">
        <v>49</v>
      </c>
      <c r="R35" s="2">
        <v>47</v>
      </c>
      <c r="S35" s="2" t="s">
        <v>10</v>
      </c>
      <c r="T35" s="2" t="s">
        <v>49</v>
      </c>
      <c r="U35" s="2" t="s">
        <v>49</v>
      </c>
      <c r="V35" s="2" t="s">
        <v>49</v>
      </c>
      <c r="W35" s="2" t="s">
        <v>49</v>
      </c>
      <c r="X35" s="2" t="s">
        <v>49</v>
      </c>
      <c r="Y35" s="2" t="s">
        <v>49</v>
      </c>
      <c r="Z35" s="2">
        <v>377</v>
      </c>
      <c r="AA35" s="2">
        <v>62.83</v>
      </c>
      <c r="AB35" s="2" t="s">
        <v>50</v>
      </c>
    </row>
    <row r="36" spans="1:28" x14ac:dyDescent="0.25">
      <c r="A36" s="4">
        <v>5832344</v>
      </c>
      <c r="B36" s="7" t="s">
        <v>53</v>
      </c>
      <c r="C36" s="7" t="s">
        <v>87</v>
      </c>
      <c r="D36" s="4">
        <v>69</v>
      </c>
      <c r="E36" s="4" t="s">
        <v>9</v>
      </c>
      <c r="F36" s="4">
        <v>95</v>
      </c>
      <c r="G36" s="4" t="s">
        <v>5</v>
      </c>
      <c r="H36" s="4" t="s">
        <v>49</v>
      </c>
      <c r="I36" s="4" t="s">
        <v>49</v>
      </c>
      <c r="J36" s="4" t="s">
        <v>49</v>
      </c>
      <c r="K36" s="4" t="s">
        <v>49</v>
      </c>
      <c r="L36" s="4" t="s">
        <v>49</v>
      </c>
      <c r="M36" s="4" t="s">
        <v>49</v>
      </c>
      <c r="N36" s="4">
        <v>52</v>
      </c>
      <c r="O36" s="4" t="s">
        <v>12</v>
      </c>
      <c r="P36" s="4" t="s">
        <v>49</v>
      </c>
      <c r="Q36" s="4" t="s">
        <v>49</v>
      </c>
      <c r="R36" s="4" t="s">
        <v>49</v>
      </c>
      <c r="S36" s="4" t="s">
        <v>49</v>
      </c>
      <c r="T36" s="4">
        <v>46</v>
      </c>
      <c r="U36" s="4" t="s">
        <v>12</v>
      </c>
      <c r="V36" s="4">
        <v>62</v>
      </c>
      <c r="W36" s="4" t="s">
        <v>9</v>
      </c>
      <c r="X36" s="4">
        <v>53</v>
      </c>
      <c r="Y36" s="4" t="s">
        <v>10</v>
      </c>
      <c r="Z36" s="4">
        <v>377</v>
      </c>
      <c r="AA36" s="4">
        <v>62.83</v>
      </c>
      <c r="AB36" s="4" t="s">
        <v>50</v>
      </c>
    </row>
    <row r="37" spans="1:28" x14ac:dyDescent="0.25">
      <c r="A37" s="2">
        <v>5832355</v>
      </c>
      <c r="B37" s="5" t="s">
        <v>52</v>
      </c>
      <c r="C37" s="5" t="s">
        <v>88</v>
      </c>
      <c r="D37" s="2">
        <v>66</v>
      </c>
      <c r="E37" s="2" t="s">
        <v>9</v>
      </c>
      <c r="F37" s="2">
        <v>90</v>
      </c>
      <c r="G37" s="2" t="s">
        <v>6</v>
      </c>
      <c r="H37" s="2" t="s">
        <v>49</v>
      </c>
      <c r="I37" s="2" t="s">
        <v>49</v>
      </c>
      <c r="J37" s="2" t="s">
        <v>49</v>
      </c>
      <c r="K37" s="2" t="s">
        <v>49</v>
      </c>
      <c r="L37" s="2" t="s">
        <v>49</v>
      </c>
      <c r="M37" s="2" t="s">
        <v>49</v>
      </c>
      <c r="N37" s="2">
        <v>59</v>
      </c>
      <c r="O37" s="2" t="s">
        <v>11</v>
      </c>
      <c r="P37" s="2" t="s">
        <v>49</v>
      </c>
      <c r="Q37" s="2" t="s">
        <v>49</v>
      </c>
      <c r="R37" s="2" t="s">
        <v>49</v>
      </c>
      <c r="S37" s="2" t="s">
        <v>49</v>
      </c>
      <c r="T37" s="2">
        <v>53</v>
      </c>
      <c r="U37" s="2" t="s">
        <v>10</v>
      </c>
      <c r="V37" s="2">
        <v>54</v>
      </c>
      <c r="W37" s="2" t="s">
        <v>10</v>
      </c>
      <c r="X37" s="2">
        <v>47</v>
      </c>
      <c r="Y37" s="2" t="s">
        <v>11</v>
      </c>
      <c r="Z37" s="2">
        <v>369</v>
      </c>
      <c r="AA37" s="2">
        <v>61.5</v>
      </c>
      <c r="AB37" s="2" t="s">
        <v>50</v>
      </c>
    </row>
    <row r="38" spans="1:28" x14ac:dyDescent="0.25">
      <c r="A38" s="4">
        <v>5832358</v>
      </c>
      <c r="B38" s="7" t="s">
        <v>53</v>
      </c>
      <c r="C38" s="7" t="s">
        <v>89</v>
      </c>
      <c r="D38" s="4">
        <v>71</v>
      </c>
      <c r="E38" s="4" t="s">
        <v>9</v>
      </c>
      <c r="F38" s="4">
        <v>92</v>
      </c>
      <c r="G38" s="4" t="s">
        <v>6</v>
      </c>
      <c r="H38" s="4" t="s">
        <v>49</v>
      </c>
      <c r="I38" s="4" t="s">
        <v>49</v>
      </c>
      <c r="J38" s="4" t="s">
        <v>49</v>
      </c>
      <c r="K38" s="4" t="s">
        <v>49</v>
      </c>
      <c r="L38" s="4" t="s">
        <v>49</v>
      </c>
      <c r="M38" s="4" t="s">
        <v>49</v>
      </c>
      <c r="N38" s="4">
        <v>53</v>
      </c>
      <c r="O38" s="4" t="s">
        <v>12</v>
      </c>
      <c r="P38" s="4" t="s">
        <v>49</v>
      </c>
      <c r="Q38" s="4" t="s">
        <v>49</v>
      </c>
      <c r="R38" s="4" t="s">
        <v>49</v>
      </c>
      <c r="S38" s="4" t="s">
        <v>49</v>
      </c>
      <c r="T38" s="4">
        <v>52</v>
      </c>
      <c r="U38" s="4" t="s">
        <v>11</v>
      </c>
      <c r="V38" s="4">
        <v>52</v>
      </c>
      <c r="W38" s="4" t="s">
        <v>11</v>
      </c>
      <c r="X38" s="4">
        <v>45</v>
      </c>
      <c r="Y38" s="4" t="s">
        <v>11</v>
      </c>
      <c r="Z38" s="4">
        <v>365</v>
      </c>
      <c r="AA38" s="4">
        <v>60.83</v>
      </c>
      <c r="AB38" s="4" t="s">
        <v>50</v>
      </c>
    </row>
    <row r="39" spans="1:28" x14ac:dyDescent="0.25">
      <c r="A39" s="2">
        <v>5832339</v>
      </c>
      <c r="B39" s="5" t="s">
        <v>52</v>
      </c>
      <c r="C39" s="5" t="s">
        <v>90</v>
      </c>
      <c r="D39" s="2">
        <v>61</v>
      </c>
      <c r="E39" s="2" t="s">
        <v>10</v>
      </c>
      <c r="F39" s="2">
        <v>95</v>
      </c>
      <c r="G39" s="2" t="s">
        <v>5</v>
      </c>
      <c r="H39" s="2" t="s">
        <v>49</v>
      </c>
      <c r="I39" s="2" t="s">
        <v>49</v>
      </c>
      <c r="J39" s="2" t="s">
        <v>49</v>
      </c>
      <c r="K39" s="2" t="s">
        <v>49</v>
      </c>
      <c r="L39" s="2" t="s">
        <v>49</v>
      </c>
      <c r="M39" s="2" t="s">
        <v>49</v>
      </c>
      <c r="N39" s="2">
        <v>59</v>
      </c>
      <c r="O39" s="2" t="s">
        <v>11</v>
      </c>
      <c r="P39" s="2" t="s">
        <v>49</v>
      </c>
      <c r="Q39" s="2" t="s">
        <v>49</v>
      </c>
      <c r="R39" s="2" t="s">
        <v>49</v>
      </c>
      <c r="S39" s="2" t="s">
        <v>49</v>
      </c>
      <c r="T39" s="2">
        <v>52</v>
      </c>
      <c r="U39" s="2" t="s">
        <v>11</v>
      </c>
      <c r="V39" s="2">
        <v>51</v>
      </c>
      <c r="W39" s="2" t="s">
        <v>11</v>
      </c>
      <c r="X39" s="2">
        <v>45</v>
      </c>
      <c r="Y39" s="2" t="s">
        <v>11</v>
      </c>
      <c r="Z39" s="2">
        <v>363</v>
      </c>
      <c r="AA39" s="2">
        <v>60.5</v>
      </c>
      <c r="AB39" s="2" t="s">
        <v>50</v>
      </c>
    </row>
    <row r="40" spans="1:28" x14ac:dyDescent="0.25">
      <c r="A40" s="4">
        <v>5832352</v>
      </c>
      <c r="B40" s="7" t="s">
        <v>52</v>
      </c>
      <c r="C40" s="7" t="s">
        <v>91</v>
      </c>
      <c r="D40" s="4">
        <v>55</v>
      </c>
      <c r="E40" s="4" t="s">
        <v>11</v>
      </c>
      <c r="F40" s="4">
        <v>93</v>
      </c>
      <c r="G40" s="4" t="s">
        <v>5</v>
      </c>
      <c r="H40" s="4" t="s">
        <v>49</v>
      </c>
      <c r="I40" s="4" t="s">
        <v>49</v>
      </c>
      <c r="J40" s="4" t="s">
        <v>49</v>
      </c>
      <c r="K40" s="4" t="s">
        <v>49</v>
      </c>
      <c r="L40" s="4" t="s">
        <v>49</v>
      </c>
      <c r="M40" s="4" t="s">
        <v>49</v>
      </c>
      <c r="N40" s="4">
        <v>64</v>
      </c>
      <c r="O40" s="4" t="s">
        <v>10</v>
      </c>
      <c r="P40" s="4" t="s">
        <v>49</v>
      </c>
      <c r="Q40" s="4" t="s">
        <v>49</v>
      </c>
      <c r="R40" s="4" t="s">
        <v>49</v>
      </c>
      <c r="S40" s="4" t="s">
        <v>49</v>
      </c>
      <c r="T40" s="4">
        <v>52</v>
      </c>
      <c r="U40" s="4" t="s">
        <v>11</v>
      </c>
      <c r="V40" s="4">
        <v>54</v>
      </c>
      <c r="W40" s="4" t="s">
        <v>10</v>
      </c>
      <c r="X40" s="4">
        <v>45</v>
      </c>
      <c r="Y40" s="4" t="s">
        <v>11</v>
      </c>
      <c r="Z40" s="4">
        <v>363</v>
      </c>
      <c r="AA40" s="4">
        <v>60.5</v>
      </c>
      <c r="AB40" s="4" t="s">
        <v>50</v>
      </c>
    </row>
    <row r="41" spans="1:28" x14ac:dyDescent="0.25">
      <c r="A41" s="2">
        <v>5832348</v>
      </c>
      <c r="B41" s="5" t="s">
        <v>53</v>
      </c>
      <c r="C41" s="5" t="s">
        <v>92</v>
      </c>
      <c r="D41" s="2">
        <v>72</v>
      </c>
      <c r="E41" s="2" t="s">
        <v>9</v>
      </c>
      <c r="F41" s="2">
        <v>84</v>
      </c>
      <c r="G41" s="2" t="s">
        <v>8</v>
      </c>
      <c r="H41" s="2" t="s">
        <v>49</v>
      </c>
      <c r="I41" s="2" t="s">
        <v>49</v>
      </c>
      <c r="J41" s="2" t="s">
        <v>49</v>
      </c>
      <c r="K41" s="2" t="s">
        <v>49</v>
      </c>
      <c r="L41" s="2" t="s">
        <v>49</v>
      </c>
      <c r="M41" s="2" t="s">
        <v>49</v>
      </c>
      <c r="N41" s="2">
        <v>58</v>
      </c>
      <c r="O41" s="2" t="s">
        <v>11</v>
      </c>
      <c r="P41" s="2" t="s">
        <v>49</v>
      </c>
      <c r="Q41" s="2" t="s">
        <v>49</v>
      </c>
      <c r="R41" s="2" t="s">
        <v>49</v>
      </c>
      <c r="S41" s="2" t="s">
        <v>49</v>
      </c>
      <c r="T41" s="2">
        <v>50</v>
      </c>
      <c r="U41" s="2" t="s">
        <v>11</v>
      </c>
      <c r="V41" s="2">
        <v>52</v>
      </c>
      <c r="W41" s="2" t="s">
        <v>11</v>
      </c>
      <c r="X41" s="2">
        <v>46</v>
      </c>
      <c r="Y41" s="2" t="s">
        <v>11</v>
      </c>
      <c r="Z41" s="2">
        <v>362</v>
      </c>
      <c r="AA41" s="2">
        <v>60.33</v>
      </c>
      <c r="AB41" s="2" t="s">
        <v>50</v>
      </c>
    </row>
    <row r="42" spans="1:28" x14ac:dyDescent="0.25">
      <c r="A42" s="4">
        <v>5832353</v>
      </c>
      <c r="B42" s="7" t="s">
        <v>53</v>
      </c>
      <c r="C42" s="7" t="s">
        <v>93</v>
      </c>
      <c r="D42" s="4">
        <v>72</v>
      </c>
      <c r="E42" s="4" t="s">
        <v>9</v>
      </c>
      <c r="F42" s="4">
        <v>95</v>
      </c>
      <c r="G42" s="4" t="s">
        <v>5</v>
      </c>
      <c r="H42" s="4" t="s">
        <v>49</v>
      </c>
      <c r="I42" s="4" t="s">
        <v>49</v>
      </c>
      <c r="J42" s="4" t="s">
        <v>49</v>
      </c>
      <c r="K42" s="4" t="s">
        <v>49</v>
      </c>
      <c r="L42" s="4" t="s">
        <v>49</v>
      </c>
      <c r="M42" s="4" t="s">
        <v>49</v>
      </c>
      <c r="N42" s="4">
        <v>59</v>
      </c>
      <c r="O42" s="4" t="s">
        <v>11</v>
      </c>
      <c r="P42" s="4" t="s">
        <v>49</v>
      </c>
      <c r="Q42" s="4" t="s">
        <v>49</v>
      </c>
      <c r="R42" s="4" t="s">
        <v>49</v>
      </c>
      <c r="S42" s="4" t="s">
        <v>49</v>
      </c>
      <c r="T42" s="4">
        <v>46</v>
      </c>
      <c r="U42" s="4" t="s">
        <v>12</v>
      </c>
      <c r="V42" s="4">
        <v>60</v>
      </c>
      <c r="W42" s="4" t="s">
        <v>10</v>
      </c>
      <c r="X42" s="4">
        <v>30</v>
      </c>
      <c r="Y42" s="4" t="s">
        <v>51</v>
      </c>
      <c r="Z42" s="4">
        <v>362</v>
      </c>
      <c r="AA42" s="4">
        <v>60.33</v>
      </c>
      <c r="AB42" s="4" t="s">
        <v>50</v>
      </c>
    </row>
    <row r="43" spans="1:28" x14ac:dyDescent="0.25">
      <c r="A43" s="2">
        <v>5832342</v>
      </c>
      <c r="B43" s="5" t="s">
        <v>52</v>
      </c>
      <c r="C43" s="5" t="s">
        <v>94</v>
      </c>
      <c r="D43" s="2">
        <v>53</v>
      </c>
      <c r="E43" s="2" t="s">
        <v>11</v>
      </c>
      <c r="F43" s="2">
        <v>96</v>
      </c>
      <c r="G43" s="2" t="s">
        <v>5</v>
      </c>
      <c r="H43" s="2" t="s">
        <v>49</v>
      </c>
      <c r="I43" s="2" t="s">
        <v>49</v>
      </c>
      <c r="J43" s="2" t="s">
        <v>49</v>
      </c>
      <c r="K43" s="2" t="s">
        <v>49</v>
      </c>
      <c r="L43" s="2" t="s">
        <v>49</v>
      </c>
      <c r="M43" s="2" t="s">
        <v>49</v>
      </c>
      <c r="N43" s="2">
        <v>62</v>
      </c>
      <c r="O43" s="2" t="s">
        <v>10</v>
      </c>
      <c r="P43" s="2" t="s">
        <v>49</v>
      </c>
      <c r="Q43" s="2" t="s">
        <v>49</v>
      </c>
      <c r="R43" s="2" t="s">
        <v>49</v>
      </c>
      <c r="S43" s="2" t="s">
        <v>49</v>
      </c>
      <c r="T43" s="2">
        <v>52</v>
      </c>
      <c r="U43" s="2" t="s">
        <v>11</v>
      </c>
      <c r="V43" s="2">
        <v>51</v>
      </c>
      <c r="W43" s="2" t="s">
        <v>11</v>
      </c>
      <c r="X43" s="2">
        <v>45</v>
      </c>
      <c r="Y43" s="2" t="s">
        <v>11</v>
      </c>
      <c r="Z43" s="2">
        <v>359</v>
      </c>
      <c r="AA43" s="2">
        <v>59.83</v>
      </c>
      <c r="AB43" s="2" t="s">
        <v>50</v>
      </c>
    </row>
    <row r="44" spans="1:28" x14ac:dyDescent="0.25">
      <c r="A44" s="4">
        <v>5832341</v>
      </c>
      <c r="B44" s="7" t="s">
        <v>53</v>
      </c>
      <c r="C44" s="7" t="s">
        <v>95</v>
      </c>
      <c r="D44" s="4">
        <v>64</v>
      </c>
      <c r="E44" s="4" t="s">
        <v>10</v>
      </c>
      <c r="F44" s="4">
        <v>98</v>
      </c>
      <c r="G44" s="4" t="s">
        <v>5</v>
      </c>
      <c r="H44" s="4" t="s">
        <v>49</v>
      </c>
      <c r="I44" s="4" t="s">
        <v>49</v>
      </c>
      <c r="J44" s="4" t="s">
        <v>49</v>
      </c>
      <c r="K44" s="4" t="s">
        <v>49</v>
      </c>
      <c r="L44" s="4" t="s">
        <v>49</v>
      </c>
      <c r="M44" s="4" t="s">
        <v>49</v>
      </c>
      <c r="N44" s="4">
        <v>69</v>
      </c>
      <c r="O44" s="4" t="s">
        <v>9</v>
      </c>
      <c r="P44" s="4" t="s">
        <v>49</v>
      </c>
      <c r="Q44" s="4" t="s">
        <v>49</v>
      </c>
      <c r="R44" s="4" t="s">
        <v>49</v>
      </c>
      <c r="S44" s="4" t="s">
        <v>49</v>
      </c>
      <c r="T44" s="4">
        <v>51</v>
      </c>
      <c r="U44" s="4" t="s">
        <v>11</v>
      </c>
      <c r="V44" s="4">
        <v>52</v>
      </c>
      <c r="W44" s="4" t="s">
        <v>11</v>
      </c>
      <c r="X44" s="4">
        <v>24</v>
      </c>
      <c r="Y44" s="4" t="s">
        <v>51</v>
      </c>
      <c r="Z44" s="4">
        <v>358</v>
      </c>
      <c r="AA44" s="4">
        <v>59.67</v>
      </c>
      <c r="AB44" s="4" t="s">
        <v>50</v>
      </c>
    </row>
    <row r="45" spans="1:28" x14ac:dyDescent="0.25">
      <c r="A45" s="2">
        <v>5832321</v>
      </c>
      <c r="B45" s="5" t="s">
        <v>53</v>
      </c>
      <c r="C45" s="5" t="s">
        <v>96</v>
      </c>
      <c r="D45" s="2">
        <v>51</v>
      </c>
      <c r="E45" s="2" t="s">
        <v>11</v>
      </c>
      <c r="F45" s="2">
        <v>85</v>
      </c>
      <c r="G45" s="2" t="s">
        <v>7</v>
      </c>
      <c r="H45" s="2">
        <v>52</v>
      </c>
      <c r="I45" s="2" t="s">
        <v>12</v>
      </c>
      <c r="J45" s="2">
        <v>59</v>
      </c>
      <c r="K45" s="2" t="s">
        <v>10</v>
      </c>
      <c r="L45" s="2">
        <v>54</v>
      </c>
      <c r="M45" s="2" t="s">
        <v>11</v>
      </c>
      <c r="N45" s="2">
        <v>54</v>
      </c>
      <c r="O45" s="2" t="s">
        <v>12</v>
      </c>
      <c r="P45" s="2" t="s">
        <v>49</v>
      </c>
      <c r="Q45" s="2" t="s">
        <v>49</v>
      </c>
      <c r="R45" s="2" t="s">
        <v>49</v>
      </c>
      <c r="S45" s="2" t="s">
        <v>49</v>
      </c>
      <c r="T45" s="2" t="s">
        <v>49</v>
      </c>
      <c r="U45" s="2" t="s">
        <v>49</v>
      </c>
      <c r="V45" s="2" t="s">
        <v>49</v>
      </c>
      <c r="W45" s="2" t="s">
        <v>49</v>
      </c>
      <c r="X45" s="2" t="s">
        <v>49</v>
      </c>
      <c r="Y45" s="2" t="s">
        <v>49</v>
      </c>
      <c r="Z45" s="2">
        <v>355</v>
      </c>
      <c r="AA45" s="2">
        <v>59.17</v>
      </c>
      <c r="AB45" s="2" t="s">
        <v>50</v>
      </c>
    </row>
    <row r="46" spans="1:28" x14ac:dyDescent="0.25">
      <c r="A46" s="4">
        <v>5832350</v>
      </c>
      <c r="B46" s="7" t="s">
        <v>52</v>
      </c>
      <c r="C46" s="7" t="s">
        <v>97</v>
      </c>
      <c r="D46" s="4">
        <v>54</v>
      </c>
      <c r="E46" s="4" t="s">
        <v>11</v>
      </c>
      <c r="F46" s="4">
        <v>94</v>
      </c>
      <c r="G46" s="4" t="s">
        <v>5</v>
      </c>
      <c r="H46" s="4" t="s">
        <v>49</v>
      </c>
      <c r="I46" s="4" t="s">
        <v>49</v>
      </c>
      <c r="J46" s="4" t="s">
        <v>49</v>
      </c>
      <c r="K46" s="4" t="s">
        <v>49</v>
      </c>
      <c r="L46" s="4" t="s">
        <v>49</v>
      </c>
      <c r="M46" s="4" t="s">
        <v>49</v>
      </c>
      <c r="N46" s="4">
        <v>63</v>
      </c>
      <c r="O46" s="4" t="s">
        <v>10</v>
      </c>
      <c r="P46" s="4" t="s">
        <v>49</v>
      </c>
      <c r="Q46" s="4" t="s">
        <v>49</v>
      </c>
      <c r="R46" s="4" t="s">
        <v>49</v>
      </c>
      <c r="S46" s="4" t="s">
        <v>49</v>
      </c>
      <c r="T46" s="4">
        <v>46</v>
      </c>
      <c r="U46" s="4" t="s">
        <v>12</v>
      </c>
      <c r="V46" s="4">
        <v>69</v>
      </c>
      <c r="W46" s="4" t="s">
        <v>8</v>
      </c>
      <c r="X46" s="4">
        <v>24</v>
      </c>
      <c r="Y46" s="4" t="s">
        <v>51</v>
      </c>
      <c r="Z46" s="4">
        <v>350</v>
      </c>
      <c r="AA46" s="4">
        <v>58.33</v>
      </c>
      <c r="AB46" s="4" t="s">
        <v>50</v>
      </c>
    </row>
    <row r="47" spans="1:28" x14ac:dyDescent="0.25">
      <c r="A47" s="2">
        <v>5832332</v>
      </c>
      <c r="B47" s="5" t="s">
        <v>53</v>
      </c>
      <c r="C47" s="5" t="s">
        <v>98</v>
      </c>
      <c r="D47" s="2">
        <v>41</v>
      </c>
      <c r="E47" s="2" t="s">
        <v>12</v>
      </c>
      <c r="F47" s="2">
        <v>79</v>
      </c>
      <c r="G47" s="2" t="s">
        <v>9</v>
      </c>
      <c r="H47" s="2">
        <v>52</v>
      </c>
      <c r="I47" s="2" t="s">
        <v>12</v>
      </c>
      <c r="J47" s="2">
        <v>62</v>
      </c>
      <c r="K47" s="2" t="s">
        <v>10</v>
      </c>
      <c r="L47" s="2">
        <v>52</v>
      </c>
      <c r="M47" s="2" t="s">
        <v>12</v>
      </c>
      <c r="N47" s="2">
        <v>56</v>
      </c>
      <c r="O47" s="2" t="s">
        <v>11</v>
      </c>
      <c r="P47" s="2" t="s">
        <v>49</v>
      </c>
      <c r="Q47" s="2" t="s">
        <v>49</v>
      </c>
      <c r="R47" s="2" t="s">
        <v>49</v>
      </c>
      <c r="S47" s="2" t="s">
        <v>49</v>
      </c>
      <c r="T47" s="2" t="s">
        <v>49</v>
      </c>
      <c r="U47" s="2" t="s">
        <v>49</v>
      </c>
      <c r="V47" s="2" t="s">
        <v>49</v>
      </c>
      <c r="W47" s="2" t="s">
        <v>49</v>
      </c>
      <c r="X47" s="2" t="s">
        <v>49</v>
      </c>
      <c r="Y47" s="2" t="s">
        <v>49</v>
      </c>
      <c r="Z47" s="2">
        <v>342</v>
      </c>
      <c r="AA47" s="2">
        <v>57</v>
      </c>
      <c r="AB47" s="2" t="s">
        <v>50</v>
      </c>
    </row>
    <row r="48" spans="1:28" x14ac:dyDescent="0.25">
      <c r="A48" s="4">
        <v>5832359</v>
      </c>
      <c r="B48" s="7" t="s">
        <v>52</v>
      </c>
      <c r="C48" s="7" t="s">
        <v>99</v>
      </c>
      <c r="D48" s="4">
        <v>67</v>
      </c>
      <c r="E48" s="4" t="s">
        <v>9</v>
      </c>
      <c r="F48" s="4">
        <v>85</v>
      </c>
      <c r="G48" s="4" t="s">
        <v>7</v>
      </c>
      <c r="H48" s="4" t="s">
        <v>49</v>
      </c>
      <c r="I48" s="4" t="s">
        <v>49</v>
      </c>
      <c r="J48" s="4" t="s">
        <v>49</v>
      </c>
      <c r="K48" s="4" t="s">
        <v>49</v>
      </c>
      <c r="L48" s="4" t="s">
        <v>49</v>
      </c>
      <c r="M48" s="4" t="s">
        <v>49</v>
      </c>
      <c r="N48" s="4">
        <v>49</v>
      </c>
      <c r="O48" s="4" t="s">
        <v>12</v>
      </c>
      <c r="P48" s="4" t="s">
        <v>49</v>
      </c>
      <c r="Q48" s="4" t="s">
        <v>49</v>
      </c>
      <c r="R48" s="4" t="s">
        <v>49</v>
      </c>
      <c r="S48" s="4" t="s">
        <v>49</v>
      </c>
      <c r="T48" s="4">
        <v>44</v>
      </c>
      <c r="U48" s="4" t="s">
        <v>12</v>
      </c>
      <c r="V48" s="4">
        <v>53</v>
      </c>
      <c r="W48" s="4" t="s">
        <v>11</v>
      </c>
      <c r="X48" s="4">
        <v>44</v>
      </c>
      <c r="Y48" s="4" t="s">
        <v>12</v>
      </c>
      <c r="Z48" s="4">
        <v>342</v>
      </c>
      <c r="AA48" s="4">
        <v>57</v>
      </c>
      <c r="AB48" s="4" t="s">
        <v>50</v>
      </c>
    </row>
    <row r="49" spans="1:28" x14ac:dyDescent="0.25">
      <c r="A49" s="2">
        <v>5832354</v>
      </c>
      <c r="B49" s="5" t="s">
        <v>53</v>
      </c>
      <c r="C49" s="5" t="s">
        <v>100</v>
      </c>
      <c r="D49" s="2">
        <v>51</v>
      </c>
      <c r="E49" s="2" t="s">
        <v>11</v>
      </c>
      <c r="F49" s="2">
        <v>80</v>
      </c>
      <c r="G49" s="2" t="s">
        <v>9</v>
      </c>
      <c r="H49" s="2" t="s">
        <v>49</v>
      </c>
      <c r="I49" s="2" t="s">
        <v>49</v>
      </c>
      <c r="J49" s="2" t="s">
        <v>49</v>
      </c>
      <c r="K49" s="2" t="s">
        <v>49</v>
      </c>
      <c r="L49" s="2" t="s">
        <v>49</v>
      </c>
      <c r="M49" s="2" t="s">
        <v>49</v>
      </c>
      <c r="N49" s="2">
        <v>48</v>
      </c>
      <c r="O49" s="2" t="s">
        <v>12</v>
      </c>
      <c r="P49" s="2" t="s">
        <v>49</v>
      </c>
      <c r="Q49" s="2" t="s">
        <v>49</v>
      </c>
      <c r="R49" s="2" t="s">
        <v>49</v>
      </c>
      <c r="S49" s="2" t="s">
        <v>49</v>
      </c>
      <c r="T49" s="2">
        <v>53</v>
      </c>
      <c r="U49" s="2" t="s">
        <v>10</v>
      </c>
      <c r="V49" s="2">
        <v>51</v>
      </c>
      <c r="W49" s="2" t="s">
        <v>11</v>
      </c>
      <c r="X49" s="2">
        <v>53</v>
      </c>
      <c r="Y49" s="2" t="s">
        <v>10</v>
      </c>
      <c r="Z49" s="2">
        <v>336</v>
      </c>
      <c r="AA49" s="2">
        <v>56</v>
      </c>
      <c r="AB49" s="2" t="s">
        <v>50</v>
      </c>
    </row>
    <row r="50" spans="1:28" x14ac:dyDescent="0.25">
      <c r="A50" s="4">
        <v>5832347</v>
      </c>
      <c r="B50" s="7" t="s">
        <v>52</v>
      </c>
      <c r="C50" s="7" t="s">
        <v>101</v>
      </c>
      <c r="D50" s="4">
        <v>60</v>
      </c>
      <c r="E50" s="4" t="s">
        <v>10</v>
      </c>
      <c r="F50" s="4">
        <v>85</v>
      </c>
      <c r="G50" s="4" t="s">
        <v>7</v>
      </c>
      <c r="H50" s="4" t="s">
        <v>49</v>
      </c>
      <c r="I50" s="4" t="s">
        <v>49</v>
      </c>
      <c r="J50" s="4" t="s">
        <v>49</v>
      </c>
      <c r="K50" s="4" t="s">
        <v>49</v>
      </c>
      <c r="L50" s="4" t="s">
        <v>49</v>
      </c>
      <c r="M50" s="4" t="s">
        <v>49</v>
      </c>
      <c r="N50" s="4">
        <v>57</v>
      </c>
      <c r="O50" s="4" t="s">
        <v>11</v>
      </c>
      <c r="P50" s="4" t="s">
        <v>49</v>
      </c>
      <c r="Q50" s="4" t="s">
        <v>49</v>
      </c>
      <c r="R50" s="4" t="s">
        <v>49</v>
      </c>
      <c r="S50" s="4" t="s">
        <v>49</v>
      </c>
      <c r="T50" s="4">
        <v>46</v>
      </c>
      <c r="U50" s="4" t="s">
        <v>12</v>
      </c>
      <c r="V50" s="4">
        <v>53</v>
      </c>
      <c r="W50" s="4" t="s">
        <v>11</v>
      </c>
      <c r="X50" s="4">
        <v>33</v>
      </c>
      <c r="Y50" s="4" t="s">
        <v>51</v>
      </c>
      <c r="Z50" s="4">
        <v>334</v>
      </c>
      <c r="AA50" s="4">
        <v>55.67</v>
      </c>
      <c r="AB50" s="4" t="s">
        <v>50</v>
      </c>
    </row>
    <row r="51" spans="1:28" x14ac:dyDescent="0.25">
      <c r="A51" s="2">
        <v>5832356</v>
      </c>
      <c r="B51" s="5"/>
      <c r="C51" s="5" t="s">
        <v>102</v>
      </c>
      <c r="D51" s="2">
        <v>63</v>
      </c>
      <c r="E51" s="2" t="s">
        <v>10</v>
      </c>
      <c r="F51" s="2">
        <v>90</v>
      </c>
      <c r="G51" s="2" t="s">
        <v>6</v>
      </c>
      <c r="H51" s="2" t="s">
        <v>49</v>
      </c>
      <c r="I51" s="2" t="s">
        <v>49</v>
      </c>
      <c r="J51" s="2" t="s">
        <v>49</v>
      </c>
      <c r="K51" s="2" t="s">
        <v>49</v>
      </c>
      <c r="L51" s="2" t="s">
        <v>49</v>
      </c>
      <c r="M51" s="2" t="s">
        <v>49</v>
      </c>
      <c r="N51" s="2">
        <v>53</v>
      </c>
      <c r="O51" s="2" t="s">
        <v>12</v>
      </c>
      <c r="P51" s="2" t="s">
        <v>49</v>
      </c>
      <c r="Q51" s="2" t="s">
        <v>49</v>
      </c>
      <c r="R51" s="2" t="s">
        <v>49</v>
      </c>
      <c r="S51" s="2" t="s">
        <v>49</v>
      </c>
      <c r="T51" s="2">
        <v>45</v>
      </c>
      <c r="U51" s="2" t="s">
        <v>12</v>
      </c>
      <c r="V51" s="2">
        <v>50</v>
      </c>
      <c r="W51" s="2" t="s">
        <v>11</v>
      </c>
      <c r="X51" s="2">
        <v>30</v>
      </c>
      <c r="Y51" s="2" t="s">
        <v>51</v>
      </c>
      <c r="Z51" s="2">
        <v>331</v>
      </c>
      <c r="AA51" s="2">
        <v>55.17</v>
      </c>
      <c r="AB51" s="2" t="s">
        <v>50</v>
      </c>
    </row>
    <row r="55" spans="1:28" x14ac:dyDescent="0.25">
      <c r="D55" s="20" t="s">
        <v>115</v>
      </c>
      <c r="E55" s="20" t="s">
        <v>114</v>
      </c>
      <c r="F55" s="20"/>
      <c r="G55" s="20" t="s">
        <v>113</v>
      </c>
    </row>
    <row r="56" spans="1:28" x14ac:dyDescent="0.25">
      <c r="C56" s="6">
        <v>8</v>
      </c>
      <c r="D56" s="20" t="s">
        <v>5</v>
      </c>
      <c r="E56" s="20">
        <f t="shared" ref="E56:E64" si="0">COUNTIF(markngdphe,D56)</f>
        <v>50</v>
      </c>
      <c r="F56" s="20"/>
      <c r="G56" s="20">
        <f>E56*C56</f>
        <v>400</v>
      </c>
    </row>
    <row r="57" spans="1:28" x14ac:dyDescent="0.25">
      <c r="C57" s="6">
        <v>7</v>
      </c>
      <c r="D57" s="20" t="s">
        <v>6</v>
      </c>
      <c r="E57" s="20">
        <f t="shared" si="0"/>
        <v>33</v>
      </c>
      <c r="F57" s="20"/>
      <c r="G57" s="20">
        <f t="shared" ref="G57:G63" si="1">E57*C57</f>
        <v>231</v>
      </c>
    </row>
    <row r="58" spans="1:28" x14ac:dyDescent="0.25">
      <c r="C58" s="6">
        <v>6</v>
      </c>
      <c r="D58" s="20" t="s">
        <v>7</v>
      </c>
      <c r="E58" s="20">
        <f t="shared" si="0"/>
        <v>26</v>
      </c>
      <c r="F58" s="20"/>
      <c r="G58" s="20">
        <f t="shared" si="1"/>
        <v>156</v>
      </c>
    </row>
    <row r="59" spans="1:28" x14ac:dyDescent="0.25">
      <c r="C59" s="6">
        <v>5</v>
      </c>
      <c r="D59" s="20" t="s">
        <v>8</v>
      </c>
      <c r="E59" s="20">
        <f t="shared" si="0"/>
        <v>30</v>
      </c>
      <c r="F59" s="20"/>
      <c r="G59" s="20">
        <f t="shared" si="1"/>
        <v>150</v>
      </c>
    </row>
    <row r="60" spans="1:28" x14ac:dyDescent="0.25">
      <c r="C60" s="6">
        <v>4</v>
      </c>
      <c r="D60" s="20" t="s">
        <v>9</v>
      </c>
      <c r="E60" s="20">
        <f t="shared" si="0"/>
        <v>40</v>
      </c>
      <c r="F60" s="20"/>
      <c r="G60" s="20">
        <f t="shared" si="1"/>
        <v>160</v>
      </c>
    </row>
    <row r="61" spans="1:28" x14ac:dyDescent="0.25">
      <c r="C61" s="6">
        <v>3</v>
      </c>
      <c r="D61" s="20" t="s">
        <v>10</v>
      </c>
      <c r="E61" s="20">
        <f t="shared" si="0"/>
        <v>39</v>
      </c>
      <c r="F61" s="20"/>
      <c r="G61" s="20">
        <f t="shared" si="1"/>
        <v>117</v>
      </c>
    </row>
    <row r="62" spans="1:28" x14ac:dyDescent="0.25">
      <c r="C62" s="6">
        <v>2</v>
      </c>
      <c r="D62" s="20" t="s">
        <v>11</v>
      </c>
      <c r="E62" s="20">
        <f t="shared" si="0"/>
        <v>46</v>
      </c>
      <c r="F62" s="20"/>
      <c r="G62" s="20">
        <f t="shared" si="1"/>
        <v>92</v>
      </c>
    </row>
    <row r="63" spans="1:28" x14ac:dyDescent="0.25">
      <c r="C63" s="6">
        <v>1</v>
      </c>
      <c r="D63" s="20" t="s">
        <v>12</v>
      </c>
      <c r="E63" s="20">
        <f t="shared" si="0"/>
        <v>20</v>
      </c>
      <c r="F63" s="20"/>
      <c r="G63" s="20">
        <f t="shared" si="1"/>
        <v>20</v>
      </c>
    </row>
    <row r="64" spans="1:28" x14ac:dyDescent="0.25">
      <c r="D64" s="20" t="s">
        <v>51</v>
      </c>
      <c r="E64" s="20">
        <f t="shared" si="0"/>
        <v>4</v>
      </c>
      <c r="F64" s="20"/>
      <c r="G64" s="20"/>
      <c r="K64" s="25" t="s">
        <v>118</v>
      </c>
      <c r="L64" s="25"/>
      <c r="M64" s="25"/>
      <c r="N64" s="25"/>
      <c r="O64" s="25"/>
    </row>
    <row r="65" spans="4:11" x14ac:dyDescent="0.25">
      <c r="D65" s="21" t="s">
        <v>116</v>
      </c>
      <c r="E65" s="20">
        <f>SUM(E56:E64)</f>
        <v>288</v>
      </c>
      <c r="F65" s="20"/>
      <c r="G65" s="20">
        <f>SUM(G56:G64)</f>
        <v>1326</v>
      </c>
      <c r="K65">
        <f>G65/E65*12.5</f>
        <v>57.552083333333336</v>
      </c>
    </row>
  </sheetData>
  <mergeCells count="1">
    <mergeCell ref="K64:O64"/>
  </mergeCells>
  <pageMargins left="0.25" right="0.25" top="0.75" bottom="0.75" header="0.3" footer="0.3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workbookViewId="0">
      <selection sqref="A1:Z52"/>
    </sheetView>
  </sheetViews>
  <sheetFormatPr defaultRowHeight="15" x14ac:dyDescent="0.25"/>
  <cols>
    <col min="1" max="1" width="7" bestFit="1" customWidth="1"/>
    <col min="2" max="2" width="2.42578125" style="6" bestFit="1" customWidth="1"/>
    <col min="3" max="3" width="26" style="6" bestFit="1" customWidth="1"/>
    <col min="4" max="4" width="3.5703125" bestFit="1" customWidth="1"/>
    <col min="5" max="5" width="6.140625" bestFit="1" customWidth="1"/>
    <col min="6" max="6" width="3.5703125" bestFit="1" customWidth="1"/>
    <col min="7" max="7" width="6.140625" bestFit="1" customWidth="1"/>
    <col min="8" max="8" width="2.7109375" bestFit="1" customWidth="1"/>
    <col min="9" max="9" width="6.140625" bestFit="1" customWidth="1"/>
    <col min="10" max="10" width="2.7109375" bestFit="1" customWidth="1"/>
    <col min="11" max="11" width="6.140625" bestFit="1" customWidth="1"/>
    <col min="12" max="12" width="2.7109375" bestFit="1" customWidth="1"/>
    <col min="13" max="13" width="6.140625" bestFit="1" customWidth="1"/>
    <col min="14" max="14" width="2.7109375" bestFit="1" customWidth="1"/>
    <col min="15" max="15" width="6.140625" bestFit="1" customWidth="1"/>
    <col min="16" max="16" width="2.7109375" bestFit="1" customWidth="1"/>
    <col min="17" max="17" width="6.140625" bestFit="1" customWidth="1"/>
    <col min="18" max="18" width="2.7109375" bestFit="1" customWidth="1"/>
    <col min="19" max="19" width="6.140625" bestFit="1" customWidth="1"/>
    <col min="20" max="20" width="2.7109375" bestFit="1" customWidth="1"/>
    <col min="21" max="21" width="6.140625" bestFit="1" customWidth="1"/>
    <col min="22" max="22" width="2.7109375" bestFit="1" customWidth="1"/>
    <col min="23" max="23" width="6.140625" bestFit="1" customWidth="1"/>
    <col min="24" max="24" width="5.5703125" bestFit="1" customWidth="1"/>
    <col min="25" max="25" width="4" bestFit="1" customWidth="1"/>
    <col min="26" max="26" width="6.42578125" bestFit="1" customWidth="1"/>
    <col min="29" max="29" width="16.140625" bestFit="1" customWidth="1"/>
    <col min="33" max="33" width="22.42578125" bestFit="1" customWidth="1"/>
  </cols>
  <sheetData>
    <row r="1" spans="1:26" ht="15.75" x14ac:dyDescent="0.25">
      <c r="A1" s="26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17" customFormat="1" ht="12.75" x14ac:dyDescent="0.2">
      <c r="A2" s="29" t="s">
        <v>44</v>
      </c>
      <c r="B2" s="29" t="s">
        <v>52</v>
      </c>
      <c r="C2" s="29" t="s">
        <v>45</v>
      </c>
      <c r="D2" s="27" t="s">
        <v>105</v>
      </c>
      <c r="E2" s="27"/>
      <c r="F2" s="27" t="s">
        <v>104</v>
      </c>
      <c r="G2" s="27"/>
      <c r="H2" s="27" t="s">
        <v>25</v>
      </c>
      <c r="I2" s="27"/>
      <c r="J2" s="27" t="s">
        <v>26</v>
      </c>
      <c r="K2" s="27"/>
      <c r="L2" s="27" t="s">
        <v>109</v>
      </c>
      <c r="M2" s="27"/>
      <c r="N2" s="27" t="s">
        <v>110</v>
      </c>
      <c r="O2" s="27"/>
      <c r="P2" s="27" t="s">
        <v>106</v>
      </c>
      <c r="Q2" s="27"/>
      <c r="R2" s="27" t="s">
        <v>111</v>
      </c>
      <c r="S2" s="27"/>
      <c r="T2" s="27" t="s">
        <v>107</v>
      </c>
      <c r="U2" s="27"/>
      <c r="V2" s="27" t="s">
        <v>108</v>
      </c>
      <c r="W2" s="27"/>
      <c r="X2" s="27" t="s">
        <v>47</v>
      </c>
      <c r="Y2" s="27"/>
      <c r="Z2" s="28" t="s">
        <v>48</v>
      </c>
    </row>
    <row r="3" spans="1:26" x14ac:dyDescent="0.25">
      <c r="A3" s="30"/>
      <c r="B3" s="30"/>
      <c r="C3" s="30"/>
      <c r="D3" s="16">
        <v>301</v>
      </c>
      <c r="E3" s="16" t="s">
        <v>46</v>
      </c>
      <c r="F3" s="16">
        <v>302</v>
      </c>
      <c r="G3" s="16" t="s">
        <v>46</v>
      </c>
      <c r="H3" s="16">
        <v>44</v>
      </c>
      <c r="I3" s="16" t="s">
        <v>46</v>
      </c>
      <c r="J3" s="16">
        <v>42</v>
      </c>
      <c r="K3" s="16" t="s">
        <v>46</v>
      </c>
      <c r="L3" s="16">
        <v>43</v>
      </c>
      <c r="M3" s="16" t="s">
        <v>46</v>
      </c>
      <c r="N3" s="16">
        <v>83</v>
      </c>
      <c r="O3" s="16" t="s">
        <v>46</v>
      </c>
      <c r="P3" s="16">
        <v>41</v>
      </c>
      <c r="Q3" s="16" t="s">
        <v>46</v>
      </c>
      <c r="R3" s="16">
        <v>30</v>
      </c>
      <c r="S3" s="16" t="s">
        <v>46</v>
      </c>
      <c r="T3" s="16">
        <v>54</v>
      </c>
      <c r="U3" s="16" t="s">
        <v>46</v>
      </c>
      <c r="V3" s="16">
        <v>55</v>
      </c>
      <c r="W3" s="16" t="s">
        <v>46</v>
      </c>
      <c r="X3" s="16" t="s">
        <v>47</v>
      </c>
      <c r="Y3" s="16" t="s">
        <v>4</v>
      </c>
      <c r="Z3" s="28"/>
    </row>
    <row r="4" spans="1:26" x14ac:dyDescent="0.25">
      <c r="A4" s="9">
        <v>5832319</v>
      </c>
      <c r="B4" s="10" t="s">
        <v>52</v>
      </c>
      <c r="C4" s="10" t="s">
        <v>54</v>
      </c>
      <c r="D4" s="9">
        <v>91</v>
      </c>
      <c r="E4" s="9" t="s">
        <v>5</v>
      </c>
      <c r="F4" s="9"/>
      <c r="G4" s="9"/>
      <c r="H4" s="9"/>
      <c r="I4" s="9"/>
      <c r="J4" s="9">
        <v>95</v>
      </c>
      <c r="K4" s="9" t="s">
        <v>5</v>
      </c>
      <c r="L4" s="9">
        <v>91</v>
      </c>
      <c r="M4" s="9" t="s">
        <v>6</v>
      </c>
      <c r="N4" s="9">
        <v>97</v>
      </c>
      <c r="O4" s="9" t="s">
        <v>5</v>
      </c>
      <c r="P4" s="9">
        <v>91</v>
      </c>
      <c r="Q4" s="9" t="s">
        <v>6</v>
      </c>
      <c r="R4" s="9"/>
      <c r="S4" s="9"/>
      <c r="T4" s="9"/>
      <c r="U4" s="9"/>
      <c r="V4" s="9"/>
      <c r="W4" s="9"/>
      <c r="X4" s="9">
        <f t="shared" ref="X4:X35" si="0">SUM(D4+F4+H4+J4+L4+N4+P4+R4+T4+V4)</f>
        <v>465</v>
      </c>
      <c r="Y4" s="9">
        <f t="shared" ref="Y4:Y35" si="1">X4/5</f>
        <v>93</v>
      </c>
      <c r="Z4" s="9" t="s">
        <v>50</v>
      </c>
    </row>
    <row r="5" spans="1:26" x14ac:dyDescent="0.25">
      <c r="A5" s="14">
        <v>5832328</v>
      </c>
      <c r="B5" s="15" t="s">
        <v>52</v>
      </c>
      <c r="C5" s="15" t="s">
        <v>57</v>
      </c>
      <c r="D5" s="14">
        <v>93</v>
      </c>
      <c r="E5" s="14" t="s">
        <v>5</v>
      </c>
      <c r="F5" s="14"/>
      <c r="G5" s="14"/>
      <c r="H5" s="14"/>
      <c r="I5" s="14"/>
      <c r="J5" s="14">
        <v>95</v>
      </c>
      <c r="K5" s="14" t="s">
        <v>5</v>
      </c>
      <c r="L5" s="14">
        <v>95</v>
      </c>
      <c r="M5" s="14" t="s">
        <v>5</v>
      </c>
      <c r="N5" s="14">
        <v>93</v>
      </c>
      <c r="O5" s="14" t="s">
        <v>6</v>
      </c>
      <c r="P5" s="14">
        <v>85</v>
      </c>
      <c r="Q5" s="14" t="s">
        <v>6</v>
      </c>
      <c r="R5" s="14"/>
      <c r="S5" s="14"/>
      <c r="T5" s="14"/>
      <c r="U5" s="14"/>
      <c r="V5" s="14"/>
      <c r="W5" s="14"/>
      <c r="X5" s="14">
        <f t="shared" si="0"/>
        <v>461</v>
      </c>
      <c r="Y5" s="14">
        <f t="shared" si="1"/>
        <v>92.2</v>
      </c>
      <c r="Z5" s="14" t="s">
        <v>50</v>
      </c>
    </row>
    <row r="6" spans="1:26" x14ac:dyDescent="0.25">
      <c r="A6" s="9">
        <v>5832314</v>
      </c>
      <c r="B6" s="10" t="s">
        <v>52</v>
      </c>
      <c r="C6" s="10" t="s">
        <v>55</v>
      </c>
      <c r="D6" s="9">
        <v>88</v>
      </c>
      <c r="E6" s="9" t="s">
        <v>6</v>
      </c>
      <c r="F6" s="9"/>
      <c r="G6" s="9"/>
      <c r="H6" s="9"/>
      <c r="I6" s="9"/>
      <c r="J6" s="9">
        <v>93</v>
      </c>
      <c r="K6" s="9" t="s">
        <v>5</v>
      </c>
      <c r="L6" s="9">
        <v>94</v>
      </c>
      <c r="M6" s="9" t="s">
        <v>5</v>
      </c>
      <c r="N6" s="9">
        <v>95</v>
      </c>
      <c r="O6" s="9" t="s">
        <v>5</v>
      </c>
      <c r="P6" s="9">
        <v>88</v>
      </c>
      <c r="Q6" s="9" t="s">
        <v>6</v>
      </c>
      <c r="R6" s="9"/>
      <c r="S6" s="9"/>
      <c r="T6" s="9"/>
      <c r="U6" s="9"/>
      <c r="V6" s="9"/>
      <c r="W6" s="9"/>
      <c r="X6" s="9">
        <f t="shared" si="0"/>
        <v>458</v>
      </c>
      <c r="Y6" s="9">
        <f t="shared" si="1"/>
        <v>91.6</v>
      </c>
      <c r="Z6" s="9" t="s">
        <v>50</v>
      </c>
    </row>
    <row r="7" spans="1:26" x14ac:dyDescent="0.25">
      <c r="A7" s="14">
        <v>5832330</v>
      </c>
      <c r="B7" s="15" t="s">
        <v>52</v>
      </c>
      <c r="C7" s="15" t="s">
        <v>56</v>
      </c>
      <c r="D7" s="14">
        <v>87</v>
      </c>
      <c r="E7" s="14" t="s">
        <v>6</v>
      </c>
      <c r="F7" s="14"/>
      <c r="G7" s="14"/>
      <c r="H7" s="14"/>
      <c r="I7" s="14"/>
      <c r="J7" s="14">
        <v>95</v>
      </c>
      <c r="K7" s="14" t="s">
        <v>5</v>
      </c>
      <c r="L7" s="14">
        <v>95</v>
      </c>
      <c r="M7" s="14" t="s">
        <v>5</v>
      </c>
      <c r="N7" s="14">
        <v>83</v>
      </c>
      <c r="O7" s="14" t="s">
        <v>8</v>
      </c>
      <c r="P7" s="14">
        <v>95</v>
      </c>
      <c r="Q7" s="14" t="s">
        <v>5</v>
      </c>
      <c r="R7" s="14"/>
      <c r="S7" s="14"/>
      <c r="T7" s="14"/>
      <c r="U7" s="14"/>
      <c r="V7" s="14"/>
      <c r="W7" s="14"/>
      <c r="X7" s="14">
        <f t="shared" si="0"/>
        <v>455</v>
      </c>
      <c r="Y7" s="14">
        <f t="shared" si="1"/>
        <v>91</v>
      </c>
      <c r="Z7" s="14" t="s">
        <v>50</v>
      </c>
    </row>
    <row r="8" spans="1:26" x14ac:dyDescent="0.25">
      <c r="A8" s="9">
        <v>5832318</v>
      </c>
      <c r="B8" s="10" t="s">
        <v>52</v>
      </c>
      <c r="C8" s="10" t="s">
        <v>58</v>
      </c>
      <c r="D8" s="9">
        <v>82</v>
      </c>
      <c r="E8" s="9" t="s">
        <v>7</v>
      </c>
      <c r="F8" s="9"/>
      <c r="G8" s="9"/>
      <c r="H8" s="9"/>
      <c r="I8" s="9"/>
      <c r="J8" s="9">
        <v>95</v>
      </c>
      <c r="K8" s="9" t="s">
        <v>5</v>
      </c>
      <c r="L8" s="9">
        <v>92</v>
      </c>
      <c r="M8" s="9" t="s">
        <v>5</v>
      </c>
      <c r="N8" s="9">
        <v>88</v>
      </c>
      <c r="O8" s="9" t="s">
        <v>7</v>
      </c>
      <c r="P8" s="9">
        <v>89</v>
      </c>
      <c r="Q8" s="9" t="s">
        <v>6</v>
      </c>
      <c r="R8" s="9"/>
      <c r="S8" s="9"/>
      <c r="T8" s="9"/>
      <c r="U8" s="9"/>
      <c r="V8" s="9"/>
      <c r="W8" s="9"/>
      <c r="X8" s="9">
        <f t="shared" si="0"/>
        <v>446</v>
      </c>
      <c r="Y8" s="9">
        <f t="shared" si="1"/>
        <v>89.2</v>
      </c>
      <c r="Z8" s="9" t="s">
        <v>50</v>
      </c>
    </row>
    <row r="9" spans="1:26" x14ac:dyDescent="0.25">
      <c r="A9" s="14">
        <v>5832333</v>
      </c>
      <c r="B9" s="15" t="s">
        <v>52</v>
      </c>
      <c r="C9" s="15" t="s">
        <v>61</v>
      </c>
      <c r="D9" s="14">
        <v>92</v>
      </c>
      <c r="E9" s="14" t="s">
        <v>5</v>
      </c>
      <c r="F9" s="14"/>
      <c r="G9" s="14"/>
      <c r="H9" s="14">
        <v>83</v>
      </c>
      <c r="I9" s="14" t="s">
        <v>7</v>
      </c>
      <c r="J9" s="14">
        <v>92</v>
      </c>
      <c r="K9" s="14" t="s">
        <v>5</v>
      </c>
      <c r="L9" s="14">
        <v>94</v>
      </c>
      <c r="M9" s="14" t="s">
        <v>5</v>
      </c>
      <c r="N9" s="14">
        <v>85</v>
      </c>
      <c r="O9" s="14" t="s">
        <v>8</v>
      </c>
      <c r="P9" s="14"/>
      <c r="Q9" s="14"/>
      <c r="R9" s="14"/>
      <c r="S9" s="14"/>
      <c r="T9" s="14"/>
      <c r="U9" s="14"/>
      <c r="V9" s="14"/>
      <c r="W9" s="14"/>
      <c r="X9" s="14">
        <f t="shared" si="0"/>
        <v>446</v>
      </c>
      <c r="Y9" s="14">
        <f t="shared" si="1"/>
        <v>89.2</v>
      </c>
      <c r="Z9" s="14" t="s">
        <v>50</v>
      </c>
    </row>
    <row r="10" spans="1:26" x14ac:dyDescent="0.25">
      <c r="A10" s="9">
        <v>5832315</v>
      </c>
      <c r="B10" s="10" t="s">
        <v>52</v>
      </c>
      <c r="C10" s="10" t="s">
        <v>60</v>
      </c>
      <c r="D10" s="9">
        <v>90</v>
      </c>
      <c r="E10" s="9" t="s">
        <v>5</v>
      </c>
      <c r="F10" s="9"/>
      <c r="G10" s="9"/>
      <c r="H10" s="9"/>
      <c r="I10" s="9"/>
      <c r="J10" s="9">
        <v>95</v>
      </c>
      <c r="K10" s="9" t="s">
        <v>5</v>
      </c>
      <c r="L10" s="9">
        <v>85</v>
      </c>
      <c r="M10" s="9" t="s">
        <v>6</v>
      </c>
      <c r="N10" s="9">
        <v>82</v>
      </c>
      <c r="O10" s="9" t="s">
        <v>8</v>
      </c>
      <c r="P10" s="9">
        <v>93</v>
      </c>
      <c r="Q10" s="9" t="s">
        <v>6</v>
      </c>
      <c r="R10" s="9"/>
      <c r="S10" s="9"/>
      <c r="T10" s="9"/>
      <c r="U10" s="9"/>
      <c r="V10" s="9"/>
      <c r="W10" s="9"/>
      <c r="X10" s="9">
        <f t="shared" si="0"/>
        <v>445</v>
      </c>
      <c r="Y10" s="9">
        <f t="shared" si="1"/>
        <v>89</v>
      </c>
      <c r="Z10" s="9" t="s">
        <v>50</v>
      </c>
    </row>
    <row r="11" spans="1:26" x14ac:dyDescent="0.25">
      <c r="A11" s="14">
        <v>5832335</v>
      </c>
      <c r="B11" s="15" t="s">
        <v>52</v>
      </c>
      <c r="C11" s="15" t="s">
        <v>59</v>
      </c>
      <c r="D11" s="14">
        <v>79</v>
      </c>
      <c r="E11" s="14" t="s">
        <v>7</v>
      </c>
      <c r="F11" s="14">
        <v>99</v>
      </c>
      <c r="G11" s="14" t="s">
        <v>5</v>
      </c>
      <c r="H11" s="14">
        <v>79</v>
      </c>
      <c r="I11" s="14" t="s">
        <v>8</v>
      </c>
      <c r="J11" s="14">
        <v>89</v>
      </c>
      <c r="K11" s="14" t="s">
        <v>6</v>
      </c>
      <c r="L11" s="14">
        <v>95</v>
      </c>
      <c r="M11" s="14" t="s">
        <v>5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>
        <f t="shared" si="0"/>
        <v>441</v>
      </c>
      <c r="Y11" s="14">
        <f t="shared" si="1"/>
        <v>88.2</v>
      </c>
      <c r="Z11" s="14" t="s">
        <v>50</v>
      </c>
    </row>
    <row r="12" spans="1:26" x14ac:dyDescent="0.25">
      <c r="A12" s="9">
        <v>5832334</v>
      </c>
      <c r="B12" s="10" t="s">
        <v>52</v>
      </c>
      <c r="C12" s="10" t="s">
        <v>62</v>
      </c>
      <c r="D12" s="9">
        <v>68</v>
      </c>
      <c r="E12" s="9" t="s">
        <v>9</v>
      </c>
      <c r="F12" s="9">
        <v>95</v>
      </c>
      <c r="G12" s="9" t="s">
        <v>5</v>
      </c>
      <c r="H12" s="9"/>
      <c r="I12" s="9"/>
      <c r="J12" s="9">
        <v>80</v>
      </c>
      <c r="K12" s="9" t="s">
        <v>7</v>
      </c>
      <c r="L12" s="9">
        <v>81</v>
      </c>
      <c r="M12" s="9" t="s">
        <v>7</v>
      </c>
      <c r="N12" s="9"/>
      <c r="O12" s="9"/>
      <c r="P12" s="9">
        <v>79</v>
      </c>
      <c r="Q12" s="9" t="s">
        <v>7</v>
      </c>
      <c r="R12" s="9"/>
      <c r="S12" s="9"/>
      <c r="T12" s="9"/>
      <c r="U12" s="9"/>
      <c r="V12" s="9"/>
      <c r="W12" s="9"/>
      <c r="X12" s="9">
        <f t="shared" si="0"/>
        <v>403</v>
      </c>
      <c r="Y12" s="9">
        <f t="shared" si="1"/>
        <v>80.599999999999994</v>
      </c>
      <c r="Z12" s="9" t="s">
        <v>50</v>
      </c>
    </row>
    <row r="13" spans="1:26" x14ac:dyDescent="0.25">
      <c r="A13" s="14">
        <v>5832320</v>
      </c>
      <c r="B13" s="15" t="s">
        <v>52</v>
      </c>
      <c r="C13" s="15" t="s">
        <v>67</v>
      </c>
      <c r="D13" s="14">
        <v>81</v>
      </c>
      <c r="E13" s="14" t="s">
        <v>7</v>
      </c>
      <c r="F13" s="14">
        <v>96</v>
      </c>
      <c r="G13" s="14" t="s">
        <v>5</v>
      </c>
      <c r="H13" s="14"/>
      <c r="I13" s="14"/>
      <c r="J13" s="14">
        <v>86</v>
      </c>
      <c r="K13" s="14" t="s">
        <v>6</v>
      </c>
      <c r="L13" s="14">
        <v>62</v>
      </c>
      <c r="M13" s="14" t="s">
        <v>10</v>
      </c>
      <c r="N13" s="14"/>
      <c r="O13" s="14"/>
      <c r="P13" s="14">
        <v>73</v>
      </c>
      <c r="Q13" s="14" t="s">
        <v>7</v>
      </c>
      <c r="R13" s="14"/>
      <c r="S13" s="14"/>
      <c r="T13" s="14"/>
      <c r="U13" s="14"/>
      <c r="V13" s="14"/>
      <c r="W13" s="14"/>
      <c r="X13" s="14">
        <f t="shared" si="0"/>
        <v>398</v>
      </c>
      <c r="Y13" s="14">
        <f t="shared" si="1"/>
        <v>79.599999999999994</v>
      </c>
      <c r="Z13" s="14" t="s">
        <v>50</v>
      </c>
    </row>
    <row r="14" spans="1:26" x14ac:dyDescent="0.25">
      <c r="A14" s="9">
        <v>5832343</v>
      </c>
      <c r="B14" s="10" t="s">
        <v>53</v>
      </c>
      <c r="C14" s="10" t="s">
        <v>66</v>
      </c>
      <c r="D14" s="9">
        <v>86</v>
      </c>
      <c r="E14" s="9" t="s">
        <v>6</v>
      </c>
      <c r="F14" s="9">
        <v>96</v>
      </c>
      <c r="G14" s="9" t="s">
        <v>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76</v>
      </c>
      <c r="S14" s="9" t="s">
        <v>7</v>
      </c>
      <c r="T14" s="9">
        <v>76</v>
      </c>
      <c r="U14" s="9" t="s">
        <v>7</v>
      </c>
      <c r="V14" s="9">
        <v>58</v>
      </c>
      <c r="W14" s="9" t="s">
        <v>9</v>
      </c>
      <c r="X14" s="9">
        <f t="shared" si="0"/>
        <v>392</v>
      </c>
      <c r="Y14" s="9">
        <f t="shared" si="1"/>
        <v>78.400000000000006</v>
      </c>
      <c r="Z14" s="9" t="s">
        <v>50</v>
      </c>
    </row>
    <row r="15" spans="1:26" x14ac:dyDescent="0.25">
      <c r="A15" s="14">
        <v>5832340</v>
      </c>
      <c r="B15" s="15" t="s">
        <v>53</v>
      </c>
      <c r="C15" s="15" t="s">
        <v>70</v>
      </c>
      <c r="D15" s="14">
        <v>63</v>
      </c>
      <c r="E15" s="14" t="s">
        <v>10</v>
      </c>
      <c r="F15" s="14">
        <v>95</v>
      </c>
      <c r="G15" s="14" t="s">
        <v>5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v>86</v>
      </c>
      <c r="S15" s="14" t="s">
        <v>6</v>
      </c>
      <c r="T15" s="14">
        <v>79</v>
      </c>
      <c r="U15" s="14" t="s">
        <v>7</v>
      </c>
      <c r="V15" s="14">
        <v>68</v>
      </c>
      <c r="W15" s="14" t="s">
        <v>7</v>
      </c>
      <c r="X15" s="14">
        <f t="shared" si="0"/>
        <v>391</v>
      </c>
      <c r="Y15" s="14">
        <f t="shared" si="1"/>
        <v>78.2</v>
      </c>
      <c r="Z15" s="14" t="s">
        <v>50</v>
      </c>
    </row>
    <row r="16" spans="1:26" x14ac:dyDescent="0.25">
      <c r="A16" s="9">
        <v>5832338</v>
      </c>
      <c r="B16" s="10" t="s">
        <v>53</v>
      </c>
      <c r="C16" s="10" t="s">
        <v>64</v>
      </c>
      <c r="D16" s="9">
        <v>81</v>
      </c>
      <c r="E16" s="9" t="s">
        <v>7</v>
      </c>
      <c r="F16" s="9">
        <v>95</v>
      </c>
      <c r="G16" s="9" t="s">
        <v>5</v>
      </c>
      <c r="H16" s="9">
        <v>62</v>
      </c>
      <c r="I16" s="9" t="s">
        <v>10</v>
      </c>
      <c r="J16" s="9">
        <v>70</v>
      </c>
      <c r="K16" s="9" t="s">
        <v>8</v>
      </c>
      <c r="L16" s="9">
        <v>82</v>
      </c>
      <c r="M16" s="9" t="s">
        <v>6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>
        <f t="shared" si="0"/>
        <v>390</v>
      </c>
      <c r="Y16" s="9">
        <f t="shared" si="1"/>
        <v>78</v>
      </c>
      <c r="Z16" s="9" t="s">
        <v>50</v>
      </c>
    </row>
    <row r="17" spans="1:26" x14ac:dyDescent="0.25">
      <c r="A17" s="14">
        <v>5832325</v>
      </c>
      <c r="B17" s="15" t="s">
        <v>53</v>
      </c>
      <c r="C17" s="15" t="s">
        <v>68</v>
      </c>
      <c r="D17" s="14">
        <v>91</v>
      </c>
      <c r="E17" s="14" t="s">
        <v>5</v>
      </c>
      <c r="F17" s="14">
        <v>96</v>
      </c>
      <c r="G17" s="14" t="s">
        <v>5</v>
      </c>
      <c r="H17" s="14">
        <v>62</v>
      </c>
      <c r="I17" s="14" t="s">
        <v>10</v>
      </c>
      <c r="J17" s="14">
        <v>66</v>
      </c>
      <c r="K17" s="14" t="s">
        <v>9</v>
      </c>
      <c r="L17" s="14">
        <v>68</v>
      </c>
      <c r="M17" s="14" t="s">
        <v>8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>
        <f t="shared" si="0"/>
        <v>383</v>
      </c>
      <c r="Y17" s="14">
        <f t="shared" si="1"/>
        <v>76.599999999999994</v>
      </c>
      <c r="Z17" s="14" t="s">
        <v>50</v>
      </c>
    </row>
    <row r="18" spans="1:26" x14ac:dyDescent="0.25">
      <c r="A18" s="9">
        <v>5832349</v>
      </c>
      <c r="B18" s="10" t="s">
        <v>53</v>
      </c>
      <c r="C18" s="10" t="s">
        <v>73</v>
      </c>
      <c r="D18" s="9">
        <v>74</v>
      </c>
      <c r="E18" s="9" t="s">
        <v>8</v>
      </c>
      <c r="F18" s="9">
        <v>98</v>
      </c>
      <c r="G18" s="9" t="s">
        <v>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74</v>
      </c>
      <c r="S18" s="9" t="s">
        <v>8</v>
      </c>
      <c r="T18" s="9">
        <v>71</v>
      </c>
      <c r="U18" s="9" t="s">
        <v>8</v>
      </c>
      <c r="V18" s="9">
        <v>65</v>
      </c>
      <c r="W18" s="9" t="s">
        <v>8</v>
      </c>
      <c r="X18" s="9">
        <f t="shared" si="0"/>
        <v>382</v>
      </c>
      <c r="Y18" s="9">
        <f t="shared" si="1"/>
        <v>76.400000000000006</v>
      </c>
      <c r="Z18" s="9" t="s">
        <v>50</v>
      </c>
    </row>
    <row r="19" spans="1:26" x14ac:dyDescent="0.25">
      <c r="A19" s="14">
        <v>5832337</v>
      </c>
      <c r="B19" s="15" t="s">
        <v>52</v>
      </c>
      <c r="C19" s="15" t="s">
        <v>63</v>
      </c>
      <c r="D19" s="14">
        <v>90</v>
      </c>
      <c r="E19" s="14" t="s">
        <v>5</v>
      </c>
      <c r="F19" s="14">
        <v>98</v>
      </c>
      <c r="G19" s="14" t="s">
        <v>5</v>
      </c>
      <c r="H19" s="14"/>
      <c r="I19" s="14"/>
      <c r="J19" s="14">
        <v>64</v>
      </c>
      <c r="K19" s="14" t="s">
        <v>9</v>
      </c>
      <c r="L19" s="14">
        <v>71</v>
      </c>
      <c r="M19" s="14" t="s">
        <v>8</v>
      </c>
      <c r="N19" s="14"/>
      <c r="O19" s="14"/>
      <c r="P19" s="14">
        <v>57</v>
      </c>
      <c r="Q19" s="14" t="s">
        <v>9</v>
      </c>
      <c r="R19" s="14"/>
      <c r="S19" s="14"/>
      <c r="T19" s="14"/>
      <c r="U19" s="14"/>
      <c r="V19" s="14"/>
      <c r="W19" s="14"/>
      <c r="X19" s="14">
        <f t="shared" si="0"/>
        <v>380</v>
      </c>
      <c r="Y19" s="14">
        <f t="shared" si="1"/>
        <v>76</v>
      </c>
      <c r="Z19" s="14" t="s">
        <v>50</v>
      </c>
    </row>
    <row r="20" spans="1:26" x14ac:dyDescent="0.25">
      <c r="A20" s="9">
        <v>5832331</v>
      </c>
      <c r="B20" s="10" t="s">
        <v>53</v>
      </c>
      <c r="C20" s="10" t="s">
        <v>65</v>
      </c>
      <c r="D20" s="9">
        <v>72</v>
      </c>
      <c r="E20" s="9" t="s">
        <v>9</v>
      </c>
      <c r="F20" s="9"/>
      <c r="G20" s="9"/>
      <c r="H20" s="9"/>
      <c r="I20" s="9"/>
      <c r="J20" s="9">
        <v>85</v>
      </c>
      <c r="K20" s="9" t="s">
        <v>6</v>
      </c>
      <c r="L20" s="9">
        <v>80</v>
      </c>
      <c r="M20" s="9" t="s">
        <v>7</v>
      </c>
      <c r="N20" s="9">
        <v>88</v>
      </c>
      <c r="O20" s="9" t="s">
        <v>7</v>
      </c>
      <c r="P20" s="9">
        <v>55</v>
      </c>
      <c r="Q20" s="9" t="s">
        <v>9</v>
      </c>
      <c r="R20" s="9"/>
      <c r="S20" s="9"/>
      <c r="T20" s="9"/>
      <c r="U20" s="9"/>
      <c r="V20" s="9"/>
      <c r="W20" s="9"/>
      <c r="X20" s="9">
        <f t="shared" si="0"/>
        <v>380</v>
      </c>
      <c r="Y20" s="9">
        <f t="shared" si="1"/>
        <v>76</v>
      </c>
      <c r="Z20" s="9" t="s">
        <v>50</v>
      </c>
    </row>
    <row r="21" spans="1:26" x14ac:dyDescent="0.25">
      <c r="A21" s="14">
        <v>5832324</v>
      </c>
      <c r="B21" s="15" t="s">
        <v>52</v>
      </c>
      <c r="C21" s="15" t="s">
        <v>69</v>
      </c>
      <c r="D21" s="14">
        <v>78</v>
      </c>
      <c r="E21" s="14" t="s">
        <v>8</v>
      </c>
      <c r="F21" s="14">
        <v>92</v>
      </c>
      <c r="G21" s="14" t="s">
        <v>6</v>
      </c>
      <c r="H21" s="14"/>
      <c r="I21" s="14"/>
      <c r="J21" s="14">
        <v>80</v>
      </c>
      <c r="K21" s="14" t="s">
        <v>7</v>
      </c>
      <c r="L21" s="14">
        <v>66</v>
      </c>
      <c r="M21" s="14" t="s">
        <v>9</v>
      </c>
      <c r="N21" s="14"/>
      <c r="O21" s="14"/>
      <c r="P21" s="14">
        <v>64</v>
      </c>
      <c r="Q21" s="14" t="s">
        <v>8</v>
      </c>
      <c r="R21" s="14"/>
      <c r="S21" s="14"/>
      <c r="T21" s="14"/>
      <c r="U21" s="14"/>
      <c r="V21" s="14"/>
      <c r="W21" s="14"/>
      <c r="X21" s="14">
        <f t="shared" si="0"/>
        <v>380</v>
      </c>
      <c r="Y21" s="14">
        <f t="shared" si="1"/>
        <v>76</v>
      </c>
      <c r="Z21" s="14" t="s">
        <v>50</v>
      </c>
    </row>
    <row r="22" spans="1:26" x14ac:dyDescent="0.25">
      <c r="A22" s="9">
        <v>5832346</v>
      </c>
      <c r="B22" s="10" t="s">
        <v>52</v>
      </c>
      <c r="C22" s="10" t="s">
        <v>71</v>
      </c>
      <c r="D22" s="9">
        <v>70</v>
      </c>
      <c r="E22" s="9" t="s">
        <v>9</v>
      </c>
      <c r="F22" s="9">
        <v>97</v>
      </c>
      <c r="G22" s="9" t="s">
        <v>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70</v>
      </c>
      <c r="S22" s="9" t="s">
        <v>8</v>
      </c>
      <c r="T22" s="9">
        <v>73</v>
      </c>
      <c r="U22" s="9" t="s">
        <v>8</v>
      </c>
      <c r="V22" s="9">
        <v>68</v>
      </c>
      <c r="W22" s="9" t="s">
        <v>7</v>
      </c>
      <c r="X22" s="9">
        <f t="shared" si="0"/>
        <v>378</v>
      </c>
      <c r="Y22" s="9">
        <f t="shared" si="1"/>
        <v>75.599999999999994</v>
      </c>
      <c r="Z22" s="9" t="s">
        <v>50</v>
      </c>
    </row>
    <row r="23" spans="1:26" x14ac:dyDescent="0.25">
      <c r="A23" s="14">
        <v>5832357</v>
      </c>
      <c r="B23" s="15" t="s">
        <v>52</v>
      </c>
      <c r="C23" s="15" t="s">
        <v>74</v>
      </c>
      <c r="D23" s="14">
        <v>90</v>
      </c>
      <c r="E23" s="14" t="s">
        <v>5</v>
      </c>
      <c r="F23" s="14">
        <v>96</v>
      </c>
      <c r="G23" s="14" t="s">
        <v>5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>
        <v>70</v>
      </c>
      <c r="S23" s="14" t="s">
        <v>8</v>
      </c>
      <c r="T23" s="14">
        <v>62</v>
      </c>
      <c r="U23" s="14" t="s">
        <v>9</v>
      </c>
      <c r="V23" s="14">
        <v>54</v>
      </c>
      <c r="W23" s="14" t="s">
        <v>9</v>
      </c>
      <c r="X23" s="14">
        <f t="shared" si="0"/>
        <v>372</v>
      </c>
      <c r="Y23" s="14">
        <f t="shared" si="1"/>
        <v>74.400000000000006</v>
      </c>
      <c r="Z23" s="14" t="s">
        <v>50</v>
      </c>
    </row>
    <row r="24" spans="1:26" x14ac:dyDescent="0.25">
      <c r="A24" s="9">
        <v>5832316</v>
      </c>
      <c r="B24" s="10" t="s">
        <v>53</v>
      </c>
      <c r="C24" s="10" t="s">
        <v>75</v>
      </c>
      <c r="D24" s="9">
        <v>84</v>
      </c>
      <c r="E24" s="9" t="s">
        <v>6</v>
      </c>
      <c r="F24" s="9">
        <v>97</v>
      </c>
      <c r="G24" s="9" t="s">
        <v>5</v>
      </c>
      <c r="H24" s="9"/>
      <c r="I24" s="9"/>
      <c r="J24" s="9">
        <v>64</v>
      </c>
      <c r="K24" s="9" t="s">
        <v>9</v>
      </c>
      <c r="L24" s="9">
        <v>62</v>
      </c>
      <c r="M24" s="9" t="s">
        <v>10</v>
      </c>
      <c r="N24" s="9"/>
      <c r="O24" s="9"/>
      <c r="P24" s="9">
        <v>56</v>
      </c>
      <c r="Q24" s="9" t="s">
        <v>9</v>
      </c>
      <c r="R24" s="9"/>
      <c r="S24" s="9"/>
      <c r="T24" s="9"/>
      <c r="U24" s="9"/>
      <c r="V24" s="9"/>
      <c r="W24" s="9"/>
      <c r="X24" s="9">
        <f t="shared" si="0"/>
        <v>363</v>
      </c>
      <c r="Y24" s="9">
        <f t="shared" si="1"/>
        <v>72.599999999999994</v>
      </c>
      <c r="Z24" s="9" t="s">
        <v>50</v>
      </c>
    </row>
    <row r="25" spans="1:26" x14ac:dyDescent="0.25">
      <c r="A25" s="14">
        <v>5832322</v>
      </c>
      <c r="B25" s="15" t="s">
        <v>52</v>
      </c>
      <c r="C25" s="15" t="s">
        <v>72</v>
      </c>
      <c r="D25" s="14">
        <v>70</v>
      </c>
      <c r="E25" s="14" t="s">
        <v>9</v>
      </c>
      <c r="F25" s="14"/>
      <c r="G25" s="14"/>
      <c r="H25" s="14"/>
      <c r="I25" s="14"/>
      <c r="J25" s="14">
        <v>83</v>
      </c>
      <c r="K25" s="14" t="s">
        <v>6</v>
      </c>
      <c r="L25" s="14">
        <v>63</v>
      </c>
      <c r="M25" s="14" t="s">
        <v>9</v>
      </c>
      <c r="N25" s="14">
        <v>78</v>
      </c>
      <c r="O25" s="14" t="s">
        <v>9</v>
      </c>
      <c r="P25" s="14">
        <v>67</v>
      </c>
      <c r="Q25" s="14" t="s">
        <v>8</v>
      </c>
      <c r="R25" s="14"/>
      <c r="S25" s="14"/>
      <c r="T25" s="14"/>
      <c r="U25" s="14"/>
      <c r="V25" s="14"/>
      <c r="W25" s="14"/>
      <c r="X25" s="14">
        <f t="shared" si="0"/>
        <v>361</v>
      </c>
      <c r="Y25" s="14">
        <f t="shared" si="1"/>
        <v>72.2</v>
      </c>
      <c r="Z25" s="14" t="s">
        <v>50</v>
      </c>
    </row>
    <row r="26" spans="1:26" x14ac:dyDescent="0.25">
      <c r="A26" s="9">
        <v>5832313</v>
      </c>
      <c r="B26" s="10" t="s">
        <v>52</v>
      </c>
      <c r="C26" s="10" t="s">
        <v>78</v>
      </c>
      <c r="D26" s="9">
        <v>85</v>
      </c>
      <c r="E26" s="9" t="s">
        <v>6</v>
      </c>
      <c r="F26" s="9">
        <v>83</v>
      </c>
      <c r="G26" s="9" t="s">
        <v>8</v>
      </c>
      <c r="H26" s="9">
        <v>52</v>
      </c>
      <c r="I26" s="9" t="s">
        <v>12</v>
      </c>
      <c r="J26" s="9">
        <v>74</v>
      </c>
      <c r="K26" s="9" t="s">
        <v>7</v>
      </c>
      <c r="L26" s="9">
        <v>62</v>
      </c>
      <c r="M26" s="9" t="s">
        <v>10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>
        <f t="shared" si="0"/>
        <v>356</v>
      </c>
      <c r="Y26" s="9">
        <f t="shared" si="1"/>
        <v>71.2</v>
      </c>
      <c r="Z26" s="9" t="s">
        <v>50</v>
      </c>
    </row>
    <row r="27" spans="1:26" x14ac:dyDescent="0.25">
      <c r="A27" s="14">
        <v>5832329</v>
      </c>
      <c r="B27" s="15" t="s">
        <v>53</v>
      </c>
      <c r="C27" s="15" t="s">
        <v>81</v>
      </c>
      <c r="D27" s="14">
        <v>69</v>
      </c>
      <c r="E27" s="14" t="s">
        <v>9</v>
      </c>
      <c r="F27" s="14">
        <v>90</v>
      </c>
      <c r="G27" s="14" t="s">
        <v>6</v>
      </c>
      <c r="H27" s="14">
        <v>58</v>
      </c>
      <c r="I27" s="14" t="s">
        <v>11</v>
      </c>
      <c r="J27" s="14">
        <v>67</v>
      </c>
      <c r="K27" s="14" t="s">
        <v>9</v>
      </c>
      <c r="L27" s="14">
        <v>61</v>
      </c>
      <c r="M27" s="14" t="s">
        <v>10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>
        <f t="shared" si="0"/>
        <v>345</v>
      </c>
      <c r="Y27" s="14">
        <f t="shared" si="1"/>
        <v>69</v>
      </c>
      <c r="Z27" s="14" t="s">
        <v>50</v>
      </c>
    </row>
    <row r="28" spans="1:26" x14ac:dyDescent="0.25">
      <c r="A28" s="9">
        <v>5832351</v>
      </c>
      <c r="B28" s="10" t="s">
        <v>52</v>
      </c>
      <c r="C28" s="10" t="s">
        <v>76</v>
      </c>
      <c r="D28" s="9">
        <v>75</v>
      </c>
      <c r="E28" s="9" t="s">
        <v>8</v>
      </c>
      <c r="F28" s="9">
        <v>91</v>
      </c>
      <c r="G28" s="9" t="s">
        <v>6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55</v>
      </c>
      <c r="S28" s="9" t="s">
        <v>10</v>
      </c>
      <c r="T28" s="9">
        <v>59</v>
      </c>
      <c r="U28" s="9" t="s">
        <v>10</v>
      </c>
      <c r="V28" s="9">
        <v>64</v>
      </c>
      <c r="W28" s="9" t="s">
        <v>8</v>
      </c>
      <c r="X28" s="9">
        <f t="shared" si="0"/>
        <v>344</v>
      </c>
      <c r="Y28" s="9">
        <f t="shared" si="1"/>
        <v>68.8</v>
      </c>
      <c r="Z28" s="9" t="s">
        <v>50</v>
      </c>
    </row>
    <row r="29" spans="1:26" x14ac:dyDescent="0.25">
      <c r="A29" s="14">
        <v>5832336</v>
      </c>
      <c r="B29" s="15" t="s">
        <v>53</v>
      </c>
      <c r="C29" s="15" t="s">
        <v>77</v>
      </c>
      <c r="D29" s="14">
        <v>78</v>
      </c>
      <c r="E29" s="14" t="s">
        <v>8</v>
      </c>
      <c r="F29" s="14">
        <v>91</v>
      </c>
      <c r="G29" s="14" t="s">
        <v>6</v>
      </c>
      <c r="H29" s="14"/>
      <c r="I29" s="14"/>
      <c r="J29" s="14">
        <v>67</v>
      </c>
      <c r="K29" s="14" t="s">
        <v>9</v>
      </c>
      <c r="L29" s="14">
        <v>63</v>
      </c>
      <c r="M29" s="14" t="s">
        <v>9</v>
      </c>
      <c r="N29" s="14"/>
      <c r="O29" s="14"/>
      <c r="P29" s="14">
        <v>44</v>
      </c>
      <c r="Q29" s="14" t="s">
        <v>11</v>
      </c>
      <c r="R29" s="14"/>
      <c r="S29" s="14"/>
      <c r="T29" s="14"/>
      <c r="U29" s="14"/>
      <c r="V29" s="14"/>
      <c r="W29" s="14"/>
      <c r="X29" s="14">
        <f t="shared" si="0"/>
        <v>343</v>
      </c>
      <c r="Y29" s="14">
        <f t="shared" si="1"/>
        <v>68.599999999999994</v>
      </c>
      <c r="Z29" s="14" t="s">
        <v>50</v>
      </c>
    </row>
    <row r="30" spans="1:26" x14ac:dyDescent="0.25">
      <c r="A30" s="9">
        <v>5832345</v>
      </c>
      <c r="B30" s="10" t="s">
        <v>53</v>
      </c>
      <c r="C30" s="10" t="s">
        <v>79</v>
      </c>
      <c r="D30" s="9">
        <v>55</v>
      </c>
      <c r="E30" s="9" t="s">
        <v>11</v>
      </c>
      <c r="F30" s="9">
        <v>76</v>
      </c>
      <c r="G30" s="9" t="s">
        <v>9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78</v>
      </c>
      <c r="S30" s="9" t="s">
        <v>7</v>
      </c>
      <c r="T30" s="9">
        <v>77</v>
      </c>
      <c r="U30" s="9" t="s">
        <v>7</v>
      </c>
      <c r="V30" s="9">
        <v>53</v>
      </c>
      <c r="W30" s="9" t="s">
        <v>10</v>
      </c>
      <c r="X30" s="9">
        <f t="shared" si="0"/>
        <v>339</v>
      </c>
      <c r="Y30" s="9">
        <f t="shared" si="1"/>
        <v>67.8</v>
      </c>
      <c r="Z30" s="9" t="s">
        <v>50</v>
      </c>
    </row>
    <row r="31" spans="1:26" x14ac:dyDescent="0.25">
      <c r="A31" s="14">
        <v>5832360</v>
      </c>
      <c r="B31" s="15" t="s">
        <v>53</v>
      </c>
      <c r="C31" s="15" t="s">
        <v>82</v>
      </c>
      <c r="D31" s="14">
        <v>84</v>
      </c>
      <c r="E31" s="14" t="s">
        <v>6</v>
      </c>
      <c r="F31" s="14">
        <v>91</v>
      </c>
      <c r="G31" s="14" t="s">
        <v>6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>
        <v>56</v>
      </c>
      <c r="S31" s="14" t="s">
        <v>10</v>
      </c>
      <c r="T31" s="14">
        <v>58</v>
      </c>
      <c r="U31" s="14" t="s">
        <v>10</v>
      </c>
      <c r="V31" s="14">
        <v>48</v>
      </c>
      <c r="W31" s="14" t="s">
        <v>11</v>
      </c>
      <c r="X31" s="14">
        <f t="shared" si="0"/>
        <v>337</v>
      </c>
      <c r="Y31" s="14">
        <f t="shared" si="1"/>
        <v>67.400000000000006</v>
      </c>
      <c r="Z31" s="14" t="s">
        <v>50</v>
      </c>
    </row>
    <row r="32" spans="1:26" x14ac:dyDescent="0.25">
      <c r="A32" s="9">
        <v>5832317</v>
      </c>
      <c r="B32" s="10" t="s">
        <v>52</v>
      </c>
      <c r="C32" s="10" t="s">
        <v>80</v>
      </c>
      <c r="D32" s="9">
        <v>78</v>
      </c>
      <c r="E32" s="9" t="s">
        <v>8</v>
      </c>
      <c r="F32" s="9">
        <v>96</v>
      </c>
      <c r="G32" s="9" t="s">
        <v>5</v>
      </c>
      <c r="H32" s="9"/>
      <c r="I32" s="9"/>
      <c r="J32" s="9">
        <v>52</v>
      </c>
      <c r="K32" s="9" t="s">
        <v>12</v>
      </c>
      <c r="L32" s="9">
        <v>61</v>
      </c>
      <c r="M32" s="9" t="s">
        <v>10</v>
      </c>
      <c r="N32" s="9"/>
      <c r="O32" s="9"/>
      <c r="P32" s="9">
        <v>48</v>
      </c>
      <c r="Q32" s="9" t="s">
        <v>10</v>
      </c>
      <c r="R32" s="9"/>
      <c r="S32" s="9"/>
      <c r="T32" s="9"/>
      <c r="U32" s="9"/>
      <c r="V32" s="9"/>
      <c r="W32" s="9"/>
      <c r="X32" s="9">
        <f t="shared" si="0"/>
        <v>335</v>
      </c>
      <c r="Y32" s="9">
        <f t="shared" si="1"/>
        <v>67</v>
      </c>
      <c r="Z32" s="9" t="s">
        <v>50</v>
      </c>
    </row>
    <row r="33" spans="1:26" x14ac:dyDescent="0.25">
      <c r="A33" s="14">
        <v>5832326</v>
      </c>
      <c r="B33" s="15" t="s">
        <v>53</v>
      </c>
      <c r="C33" s="15" t="s">
        <v>84</v>
      </c>
      <c r="D33" s="14">
        <v>66</v>
      </c>
      <c r="E33" s="14" t="s">
        <v>9</v>
      </c>
      <c r="F33" s="14">
        <v>89</v>
      </c>
      <c r="G33" s="14" t="s">
        <v>6</v>
      </c>
      <c r="H33" s="14">
        <v>53</v>
      </c>
      <c r="I33" s="14" t="s">
        <v>12</v>
      </c>
      <c r="J33" s="14">
        <v>63</v>
      </c>
      <c r="K33" s="14" t="s">
        <v>10</v>
      </c>
      <c r="L33" s="14">
        <v>63</v>
      </c>
      <c r="M33" s="14" t="s">
        <v>9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>
        <f t="shared" si="0"/>
        <v>334</v>
      </c>
      <c r="Y33" s="14">
        <f t="shared" si="1"/>
        <v>66.8</v>
      </c>
      <c r="Z33" s="14" t="s">
        <v>50</v>
      </c>
    </row>
    <row r="34" spans="1:26" x14ac:dyDescent="0.25">
      <c r="A34" s="9">
        <v>5832323</v>
      </c>
      <c r="B34" s="10" t="s">
        <v>53</v>
      </c>
      <c r="C34" s="10" t="s">
        <v>83</v>
      </c>
      <c r="D34" s="9">
        <v>59</v>
      </c>
      <c r="E34" s="9" t="s">
        <v>10</v>
      </c>
      <c r="F34" s="9">
        <v>95</v>
      </c>
      <c r="G34" s="9" t="s">
        <v>5</v>
      </c>
      <c r="H34" s="9"/>
      <c r="I34" s="9"/>
      <c r="J34" s="9">
        <v>62</v>
      </c>
      <c r="K34" s="9" t="s">
        <v>10</v>
      </c>
      <c r="L34" s="9">
        <v>62</v>
      </c>
      <c r="M34" s="9" t="s">
        <v>10</v>
      </c>
      <c r="N34" s="9"/>
      <c r="O34" s="9"/>
      <c r="P34" s="9">
        <v>53</v>
      </c>
      <c r="Q34" s="9" t="s">
        <v>10</v>
      </c>
      <c r="R34" s="9"/>
      <c r="S34" s="9"/>
      <c r="T34" s="9"/>
      <c r="U34" s="9"/>
      <c r="V34" s="9"/>
      <c r="W34" s="9"/>
      <c r="X34" s="9">
        <f t="shared" si="0"/>
        <v>331</v>
      </c>
      <c r="Y34" s="9">
        <f t="shared" si="1"/>
        <v>66.2</v>
      </c>
      <c r="Z34" s="9" t="s">
        <v>50</v>
      </c>
    </row>
    <row r="35" spans="1:26" x14ac:dyDescent="0.25">
      <c r="A35" s="14">
        <v>5832361</v>
      </c>
      <c r="B35" s="15" t="s">
        <v>53</v>
      </c>
      <c r="C35" s="15" t="s">
        <v>85</v>
      </c>
      <c r="D35" s="14">
        <v>76</v>
      </c>
      <c r="E35" s="14" t="s">
        <v>8</v>
      </c>
      <c r="F35" s="14">
        <v>93</v>
      </c>
      <c r="G35" s="14" t="s">
        <v>5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>
        <v>52</v>
      </c>
      <c r="S35" s="14" t="s">
        <v>11</v>
      </c>
      <c r="T35" s="14">
        <v>61</v>
      </c>
      <c r="U35" s="14" t="s">
        <v>9</v>
      </c>
      <c r="V35" s="14">
        <v>45</v>
      </c>
      <c r="W35" s="14" t="s">
        <v>11</v>
      </c>
      <c r="X35" s="14">
        <f t="shared" si="0"/>
        <v>327</v>
      </c>
      <c r="Y35" s="14">
        <f t="shared" si="1"/>
        <v>65.400000000000006</v>
      </c>
      <c r="Z35" s="14" t="s">
        <v>50</v>
      </c>
    </row>
    <row r="36" spans="1:26" x14ac:dyDescent="0.25">
      <c r="A36" s="9">
        <v>5832327</v>
      </c>
      <c r="B36" s="10" t="s">
        <v>53</v>
      </c>
      <c r="C36" s="10" t="s">
        <v>86</v>
      </c>
      <c r="D36" s="9">
        <v>64</v>
      </c>
      <c r="E36" s="9" t="s">
        <v>10</v>
      </c>
      <c r="F36" s="9">
        <v>94</v>
      </c>
      <c r="G36" s="9" t="s">
        <v>5</v>
      </c>
      <c r="H36" s="9"/>
      <c r="I36" s="9"/>
      <c r="J36" s="9">
        <v>68</v>
      </c>
      <c r="K36" s="9" t="s">
        <v>8</v>
      </c>
      <c r="L36" s="9">
        <v>52</v>
      </c>
      <c r="M36" s="9" t="s">
        <v>12</v>
      </c>
      <c r="N36" s="9"/>
      <c r="O36" s="9"/>
      <c r="P36" s="9">
        <v>47</v>
      </c>
      <c r="Q36" s="9" t="s">
        <v>10</v>
      </c>
      <c r="R36" s="9"/>
      <c r="S36" s="9"/>
      <c r="T36" s="9"/>
      <c r="U36" s="9"/>
      <c r="V36" s="9"/>
      <c r="W36" s="9"/>
      <c r="X36" s="9">
        <f t="shared" ref="X36:X52" si="2">SUM(D36+F36+H36+J36+L36+N36+P36+R36+T36+V36)</f>
        <v>325</v>
      </c>
      <c r="Y36" s="9">
        <f t="shared" ref="Y36:Y52" si="3">X36/5</f>
        <v>65</v>
      </c>
      <c r="Z36" s="9" t="s">
        <v>50</v>
      </c>
    </row>
    <row r="37" spans="1:26" x14ac:dyDescent="0.25">
      <c r="A37" s="14">
        <v>5832344</v>
      </c>
      <c r="B37" s="15" t="s">
        <v>53</v>
      </c>
      <c r="C37" s="15" t="s">
        <v>87</v>
      </c>
      <c r="D37" s="14">
        <v>69</v>
      </c>
      <c r="E37" s="14" t="s">
        <v>9</v>
      </c>
      <c r="F37" s="14">
        <v>95</v>
      </c>
      <c r="G37" s="14" t="s">
        <v>5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>
        <v>46</v>
      </c>
      <c r="S37" s="14" t="s">
        <v>12</v>
      </c>
      <c r="T37" s="14">
        <v>62</v>
      </c>
      <c r="U37" s="14" t="s">
        <v>9</v>
      </c>
      <c r="V37" s="14">
        <v>53</v>
      </c>
      <c r="W37" s="14" t="s">
        <v>10</v>
      </c>
      <c r="X37" s="14">
        <f t="shared" si="2"/>
        <v>325</v>
      </c>
      <c r="Y37" s="14">
        <f t="shared" si="3"/>
        <v>65</v>
      </c>
      <c r="Z37" s="14" t="s">
        <v>50</v>
      </c>
    </row>
    <row r="38" spans="1:26" x14ac:dyDescent="0.25">
      <c r="A38" s="9">
        <v>5832358</v>
      </c>
      <c r="B38" s="10" t="s">
        <v>53</v>
      </c>
      <c r="C38" s="10" t="s">
        <v>89</v>
      </c>
      <c r="D38" s="9">
        <v>71</v>
      </c>
      <c r="E38" s="9" t="s">
        <v>9</v>
      </c>
      <c r="F38" s="9">
        <v>92</v>
      </c>
      <c r="G38" s="9" t="s">
        <v>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52</v>
      </c>
      <c r="S38" s="9" t="s">
        <v>11</v>
      </c>
      <c r="T38" s="9">
        <v>52</v>
      </c>
      <c r="U38" s="9" t="s">
        <v>11</v>
      </c>
      <c r="V38" s="9">
        <v>45</v>
      </c>
      <c r="W38" s="9" t="s">
        <v>11</v>
      </c>
      <c r="X38" s="9">
        <f t="shared" si="2"/>
        <v>312</v>
      </c>
      <c r="Y38" s="9">
        <f t="shared" si="3"/>
        <v>62.4</v>
      </c>
      <c r="Z38" s="9" t="s">
        <v>50</v>
      </c>
    </row>
    <row r="39" spans="1:26" x14ac:dyDescent="0.25">
      <c r="A39" s="14">
        <v>5832355</v>
      </c>
      <c r="B39" s="15" t="s">
        <v>52</v>
      </c>
      <c r="C39" s="15" t="s">
        <v>88</v>
      </c>
      <c r="D39" s="14">
        <v>66</v>
      </c>
      <c r="E39" s="14" t="s">
        <v>9</v>
      </c>
      <c r="F39" s="14">
        <v>90</v>
      </c>
      <c r="G39" s="14" t="s">
        <v>6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>
        <v>53</v>
      </c>
      <c r="S39" s="14" t="s">
        <v>10</v>
      </c>
      <c r="T39" s="14">
        <v>54</v>
      </c>
      <c r="U39" s="14" t="s">
        <v>10</v>
      </c>
      <c r="V39" s="14">
        <v>47</v>
      </c>
      <c r="W39" s="14" t="s">
        <v>11</v>
      </c>
      <c r="X39" s="14">
        <f t="shared" si="2"/>
        <v>310</v>
      </c>
      <c r="Y39" s="14">
        <f t="shared" si="3"/>
        <v>62</v>
      </c>
      <c r="Z39" s="14" t="s">
        <v>50</v>
      </c>
    </row>
    <row r="40" spans="1:26" x14ac:dyDescent="0.25">
      <c r="A40" s="9">
        <v>5832339</v>
      </c>
      <c r="B40" s="10" t="s">
        <v>52</v>
      </c>
      <c r="C40" s="10" t="s">
        <v>90</v>
      </c>
      <c r="D40" s="9">
        <v>61</v>
      </c>
      <c r="E40" s="9" t="s">
        <v>10</v>
      </c>
      <c r="F40" s="9">
        <v>95</v>
      </c>
      <c r="G40" s="9" t="s">
        <v>5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52</v>
      </c>
      <c r="S40" s="9" t="s">
        <v>11</v>
      </c>
      <c r="T40" s="9">
        <v>51</v>
      </c>
      <c r="U40" s="9" t="s">
        <v>11</v>
      </c>
      <c r="V40" s="9">
        <v>45</v>
      </c>
      <c r="W40" s="9" t="s">
        <v>11</v>
      </c>
      <c r="X40" s="9">
        <f t="shared" si="2"/>
        <v>304</v>
      </c>
      <c r="Y40" s="9">
        <f t="shared" si="3"/>
        <v>60.8</v>
      </c>
      <c r="Z40" s="9" t="s">
        <v>50</v>
      </c>
    </row>
    <row r="41" spans="1:26" x14ac:dyDescent="0.25">
      <c r="A41" s="14">
        <v>5832348</v>
      </c>
      <c r="B41" s="15" t="s">
        <v>53</v>
      </c>
      <c r="C41" s="15" t="s">
        <v>92</v>
      </c>
      <c r="D41" s="14">
        <v>72</v>
      </c>
      <c r="E41" s="14" t="s">
        <v>9</v>
      </c>
      <c r="F41" s="14">
        <v>84</v>
      </c>
      <c r="G41" s="14" t="s">
        <v>8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>
        <v>50</v>
      </c>
      <c r="S41" s="14" t="s">
        <v>11</v>
      </c>
      <c r="T41" s="14">
        <v>52</v>
      </c>
      <c r="U41" s="14" t="s">
        <v>11</v>
      </c>
      <c r="V41" s="14">
        <v>46</v>
      </c>
      <c r="W41" s="14" t="s">
        <v>11</v>
      </c>
      <c r="X41" s="14">
        <f t="shared" si="2"/>
        <v>304</v>
      </c>
      <c r="Y41" s="14">
        <f t="shared" si="3"/>
        <v>60.8</v>
      </c>
      <c r="Z41" s="14" t="s">
        <v>50</v>
      </c>
    </row>
    <row r="42" spans="1:26" x14ac:dyDescent="0.25">
      <c r="A42" s="9">
        <v>5832353</v>
      </c>
      <c r="B42" s="10" t="s">
        <v>53</v>
      </c>
      <c r="C42" s="10" t="s">
        <v>93</v>
      </c>
      <c r="D42" s="9">
        <v>72</v>
      </c>
      <c r="E42" s="9" t="s">
        <v>9</v>
      </c>
      <c r="F42" s="9">
        <v>95</v>
      </c>
      <c r="G42" s="9" t="s">
        <v>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46</v>
      </c>
      <c r="S42" s="9" t="s">
        <v>12</v>
      </c>
      <c r="T42" s="9">
        <v>60</v>
      </c>
      <c r="U42" s="9" t="s">
        <v>10</v>
      </c>
      <c r="V42" s="9">
        <v>30</v>
      </c>
      <c r="W42" s="9" t="s">
        <v>51</v>
      </c>
      <c r="X42" s="9">
        <f t="shared" si="2"/>
        <v>303</v>
      </c>
      <c r="Y42" s="9">
        <f t="shared" si="3"/>
        <v>60.6</v>
      </c>
      <c r="Z42" s="9" t="s">
        <v>50</v>
      </c>
    </row>
    <row r="43" spans="1:26" x14ac:dyDescent="0.25">
      <c r="A43" s="14">
        <v>5832321</v>
      </c>
      <c r="B43" s="15" t="s">
        <v>53</v>
      </c>
      <c r="C43" s="15" t="s">
        <v>96</v>
      </c>
      <c r="D43" s="14">
        <v>51</v>
      </c>
      <c r="E43" s="14" t="s">
        <v>11</v>
      </c>
      <c r="F43" s="14">
        <v>85</v>
      </c>
      <c r="G43" s="14" t="s">
        <v>7</v>
      </c>
      <c r="H43" s="14">
        <v>52</v>
      </c>
      <c r="I43" s="14" t="s">
        <v>12</v>
      </c>
      <c r="J43" s="14">
        <v>59</v>
      </c>
      <c r="K43" s="14" t="s">
        <v>10</v>
      </c>
      <c r="L43" s="14">
        <v>54</v>
      </c>
      <c r="M43" s="14" t="s">
        <v>11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>
        <f t="shared" si="2"/>
        <v>301</v>
      </c>
      <c r="Y43" s="14">
        <f t="shared" si="3"/>
        <v>60.2</v>
      </c>
      <c r="Z43" s="14" t="s">
        <v>50</v>
      </c>
    </row>
    <row r="44" spans="1:26" x14ac:dyDescent="0.25">
      <c r="A44" s="9">
        <v>5832352</v>
      </c>
      <c r="B44" s="10" t="s">
        <v>52</v>
      </c>
      <c r="C44" s="10" t="s">
        <v>91</v>
      </c>
      <c r="D44" s="9">
        <v>55</v>
      </c>
      <c r="E44" s="9" t="s">
        <v>11</v>
      </c>
      <c r="F44" s="9">
        <v>93</v>
      </c>
      <c r="G44" s="9" t="s">
        <v>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52</v>
      </c>
      <c r="S44" s="9" t="s">
        <v>11</v>
      </c>
      <c r="T44" s="9">
        <v>54</v>
      </c>
      <c r="U44" s="9" t="s">
        <v>10</v>
      </c>
      <c r="V44" s="9">
        <v>45</v>
      </c>
      <c r="W44" s="9" t="s">
        <v>11</v>
      </c>
      <c r="X44" s="9">
        <f t="shared" si="2"/>
        <v>299</v>
      </c>
      <c r="Y44" s="9">
        <f t="shared" si="3"/>
        <v>59.8</v>
      </c>
      <c r="Z44" s="9" t="s">
        <v>50</v>
      </c>
    </row>
    <row r="45" spans="1:26" x14ac:dyDescent="0.25">
      <c r="A45" s="14">
        <v>5832342</v>
      </c>
      <c r="B45" s="15" t="s">
        <v>52</v>
      </c>
      <c r="C45" s="15" t="s">
        <v>94</v>
      </c>
      <c r="D45" s="14">
        <v>53</v>
      </c>
      <c r="E45" s="14" t="s">
        <v>11</v>
      </c>
      <c r="F45" s="14">
        <v>96</v>
      </c>
      <c r="G45" s="14" t="s">
        <v>5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>
        <v>52</v>
      </c>
      <c r="S45" s="14" t="s">
        <v>11</v>
      </c>
      <c r="T45" s="14">
        <v>51</v>
      </c>
      <c r="U45" s="14" t="s">
        <v>11</v>
      </c>
      <c r="V45" s="14">
        <v>45</v>
      </c>
      <c r="W45" s="14" t="s">
        <v>11</v>
      </c>
      <c r="X45" s="14">
        <f t="shared" si="2"/>
        <v>297</v>
      </c>
      <c r="Y45" s="14">
        <f t="shared" si="3"/>
        <v>59.4</v>
      </c>
      <c r="Z45" s="14" t="s">
        <v>50</v>
      </c>
    </row>
    <row r="46" spans="1:26" x14ac:dyDescent="0.25">
      <c r="A46" s="9">
        <v>5832359</v>
      </c>
      <c r="B46" s="10" t="s">
        <v>52</v>
      </c>
      <c r="C46" s="10" t="s">
        <v>99</v>
      </c>
      <c r="D46" s="9">
        <v>67</v>
      </c>
      <c r="E46" s="9" t="s">
        <v>9</v>
      </c>
      <c r="F46" s="9">
        <v>85</v>
      </c>
      <c r="G46" s="9" t="s">
        <v>7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44</v>
      </c>
      <c r="S46" s="9" t="s">
        <v>12</v>
      </c>
      <c r="T46" s="9">
        <v>53</v>
      </c>
      <c r="U46" s="9" t="s">
        <v>11</v>
      </c>
      <c r="V46" s="9">
        <v>44</v>
      </c>
      <c r="W46" s="9" t="s">
        <v>12</v>
      </c>
      <c r="X46" s="9">
        <f t="shared" si="2"/>
        <v>293</v>
      </c>
      <c r="Y46" s="9">
        <f t="shared" si="3"/>
        <v>58.6</v>
      </c>
      <c r="Z46" s="9" t="s">
        <v>50</v>
      </c>
    </row>
    <row r="47" spans="1:26" x14ac:dyDescent="0.25">
      <c r="A47" s="14">
        <v>5832341</v>
      </c>
      <c r="B47" s="15" t="s">
        <v>53</v>
      </c>
      <c r="C47" s="15" t="s">
        <v>95</v>
      </c>
      <c r="D47" s="14">
        <v>64</v>
      </c>
      <c r="E47" s="14" t="s">
        <v>10</v>
      </c>
      <c r="F47" s="14">
        <v>98</v>
      </c>
      <c r="G47" s="14" t="s">
        <v>5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>
        <v>51</v>
      </c>
      <c r="S47" s="14" t="s">
        <v>11</v>
      </c>
      <c r="T47" s="14">
        <v>52</v>
      </c>
      <c r="U47" s="14" t="s">
        <v>11</v>
      </c>
      <c r="V47" s="14">
        <v>24</v>
      </c>
      <c r="W47" s="14" t="s">
        <v>51</v>
      </c>
      <c r="X47" s="14">
        <f t="shared" si="2"/>
        <v>289</v>
      </c>
      <c r="Y47" s="14">
        <f t="shared" si="3"/>
        <v>57.8</v>
      </c>
      <c r="Z47" s="14" t="s">
        <v>50</v>
      </c>
    </row>
    <row r="48" spans="1:26" x14ac:dyDescent="0.25">
      <c r="A48" s="9">
        <v>5832354</v>
      </c>
      <c r="B48" s="10" t="s">
        <v>53</v>
      </c>
      <c r="C48" s="10" t="s">
        <v>100</v>
      </c>
      <c r="D48" s="9">
        <v>51</v>
      </c>
      <c r="E48" s="9" t="s">
        <v>11</v>
      </c>
      <c r="F48" s="9">
        <v>80</v>
      </c>
      <c r="G48" s="9" t="s">
        <v>9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53</v>
      </c>
      <c r="S48" s="9" t="s">
        <v>10</v>
      </c>
      <c r="T48" s="9">
        <v>51</v>
      </c>
      <c r="U48" s="9" t="s">
        <v>11</v>
      </c>
      <c r="V48" s="9">
        <v>53</v>
      </c>
      <c r="W48" s="9" t="s">
        <v>10</v>
      </c>
      <c r="X48" s="9">
        <f t="shared" si="2"/>
        <v>288</v>
      </c>
      <c r="Y48" s="9">
        <f t="shared" si="3"/>
        <v>57.6</v>
      </c>
      <c r="Z48" s="9" t="s">
        <v>50</v>
      </c>
    </row>
    <row r="49" spans="1:26" x14ac:dyDescent="0.25">
      <c r="A49" s="14">
        <v>5832350</v>
      </c>
      <c r="B49" s="15" t="s">
        <v>52</v>
      </c>
      <c r="C49" s="15" t="s">
        <v>97</v>
      </c>
      <c r="D49" s="14">
        <v>54</v>
      </c>
      <c r="E49" s="14" t="s">
        <v>11</v>
      </c>
      <c r="F49" s="14">
        <v>94</v>
      </c>
      <c r="G49" s="14" t="s">
        <v>5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>
        <v>46</v>
      </c>
      <c r="S49" s="14" t="s">
        <v>12</v>
      </c>
      <c r="T49" s="14">
        <v>69</v>
      </c>
      <c r="U49" s="14" t="s">
        <v>8</v>
      </c>
      <c r="V49" s="14">
        <v>24</v>
      </c>
      <c r="W49" s="14" t="s">
        <v>51</v>
      </c>
      <c r="X49" s="14">
        <f t="shared" si="2"/>
        <v>287</v>
      </c>
      <c r="Y49" s="14">
        <f t="shared" si="3"/>
        <v>57.4</v>
      </c>
      <c r="Z49" s="14" t="s">
        <v>50</v>
      </c>
    </row>
    <row r="50" spans="1:26" x14ac:dyDescent="0.25">
      <c r="A50" s="9">
        <v>5832332</v>
      </c>
      <c r="B50" s="10" t="s">
        <v>53</v>
      </c>
      <c r="C50" s="10" t="s">
        <v>98</v>
      </c>
      <c r="D50" s="9">
        <v>41</v>
      </c>
      <c r="E50" s="9" t="s">
        <v>12</v>
      </c>
      <c r="F50" s="9">
        <v>79</v>
      </c>
      <c r="G50" s="9" t="s">
        <v>9</v>
      </c>
      <c r="H50" s="9">
        <v>52</v>
      </c>
      <c r="I50" s="9" t="s">
        <v>12</v>
      </c>
      <c r="J50" s="9">
        <v>62</v>
      </c>
      <c r="K50" s="9" t="s">
        <v>10</v>
      </c>
      <c r="L50" s="9">
        <v>52</v>
      </c>
      <c r="M50" s="9" t="s">
        <v>12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>
        <f t="shared" si="2"/>
        <v>286</v>
      </c>
      <c r="Y50" s="9">
        <f t="shared" si="3"/>
        <v>57.2</v>
      </c>
      <c r="Z50" s="9" t="s">
        <v>50</v>
      </c>
    </row>
    <row r="51" spans="1:26" x14ac:dyDescent="0.25">
      <c r="A51" s="14">
        <v>5832356</v>
      </c>
      <c r="B51" s="15"/>
      <c r="C51" s="15" t="s">
        <v>102</v>
      </c>
      <c r="D51" s="14">
        <v>63</v>
      </c>
      <c r="E51" s="14" t="s">
        <v>10</v>
      </c>
      <c r="F51" s="14">
        <v>90</v>
      </c>
      <c r="G51" s="14" t="s">
        <v>6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>
        <v>45</v>
      </c>
      <c r="S51" s="14" t="s">
        <v>12</v>
      </c>
      <c r="T51" s="14">
        <v>50</v>
      </c>
      <c r="U51" s="14" t="s">
        <v>11</v>
      </c>
      <c r="V51" s="14">
        <v>30</v>
      </c>
      <c r="W51" s="14" t="s">
        <v>51</v>
      </c>
      <c r="X51" s="14">
        <f t="shared" si="2"/>
        <v>278</v>
      </c>
      <c r="Y51" s="14">
        <f t="shared" si="3"/>
        <v>55.6</v>
      </c>
      <c r="Z51" s="14" t="s">
        <v>50</v>
      </c>
    </row>
    <row r="52" spans="1:26" x14ac:dyDescent="0.25">
      <c r="A52" s="9">
        <v>5832347</v>
      </c>
      <c r="B52" s="10" t="s">
        <v>52</v>
      </c>
      <c r="C52" s="10" t="s">
        <v>101</v>
      </c>
      <c r="D52" s="9">
        <v>60</v>
      </c>
      <c r="E52" s="9" t="s">
        <v>10</v>
      </c>
      <c r="F52" s="9">
        <v>85</v>
      </c>
      <c r="G52" s="9" t="s">
        <v>7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46</v>
      </c>
      <c r="S52" s="9" t="s">
        <v>12</v>
      </c>
      <c r="T52" s="9">
        <v>53</v>
      </c>
      <c r="U52" s="9" t="s">
        <v>11</v>
      </c>
      <c r="V52" s="9">
        <v>33</v>
      </c>
      <c r="W52" s="11" t="s">
        <v>51</v>
      </c>
      <c r="X52" s="11">
        <f t="shared" si="2"/>
        <v>277</v>
      </c>
      <c r="Y52" s="11">
        <f t="shared" si="3"/>
        <v>55.4</v>
      </c>
      <c r="Z52" s="9" t="s">
        <v>50</v>
      </c>
    </row>
  </sheetData>
  <sortState ref="A2:Z50">
    <sortCondition descending="1" ref="Y2:Y50"/>
  </sortState>
  <mergeCells count="16">
    <mergeCell ref="A1:Z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Z3"/>
    <mergeCell ref="A2:A3"/>
    <mergeCell ref="B2:B3"/>
    <mergeCell ref="C2:C3"/>
  </mergeCells>
  <pageMargins left="0.25" right="0.25" top="0.5" bottom="0.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topLeftCell="A25" workbookViewId="0">
      <selection sqref="A1:AB1"/>
    </sheetView>
  </sheetViews>
  <sheetFormatPr defaultRowHeight="19.5" customHeight="1" x14ac:dyDescent="0.25"/>
  <cols>
    <col min="1" max="1" width="7" bestFit="1" customWidth="1"/>
    <col min="2" max="2" width="2.42578125" style="6" bestFit="1" customWidth="1"/>
    <col min="3" max="3" width="26" style="6" bestFit="1" customWidth="1"/>
    <col min="4" max="4" width="3.5703125" bestFit="1" customWidth="1"/>
    <col min="5" max="5" width="8.42578125" bestFit="1" customWidth="1"/>
    <col min="6" max="6" width="3.5703125" bestFit="1" customWidth="1"/>
    <col min="7" max="7" width="6.140625" bestFit="1" customWidth="1"/>
    <col min="8" max="8" width="2.7109375" bestFit="1" customWidth="1"/>
    <col min="9" max="9" width="6.140625" bestFit="1" customWidth="1"/>
    <col min="10" max="10" width="2.7109375" bestFit="1" customWidth="1"/>
    <col min="11" max="11" width="6.140625" bestFit="1" customWidth="1"/>
    <col min="12" max="12" width="2.7109375" bestFit="1" customWidth="1"/>
    <col min="13" max="13" width="6.140625" bestFit="1" customWidth="1"/>
    <col min="14" max="14" width="2.7109375" bestFit="1" customWidth="1"/>
    <col min="15" max="15" width="6.140625" bestFit="1" customWidth="1"/>
    <col min="16" max="16" width="2.7109375" bestFit="1" customWidth="1"/>
    <col min="17" max="17" width="6.140625" bestFit="1" customWidth="1"/>
    <col min="18" max="18" width="2.7109375" bestFit="1" customWidth="1"/>
    <col min="19" max="19" width="6.140625" bestFit="1" customWidth="1"/>
    <col min="20" max="20" width="2.7109375" bestFit="1" customWidth="1"/>
    <col min="21" max="21" width="6.140625" bestFit="1" customWidth="1"/>
    <col min="22" max="22" width="2.7109375" bestFit="1" customWidth="1"/>
    <col min="23" max="23" width="6.140625" bestFit="1" customWidth="1"/>
    <col min="24" max="24" width="5.5703125" bestFit="1" customWidth="1"/>
    <col min="25" max="25" width="4.85546875" bestFit="1" customWidth="1"/>
    <col min="26" max="26" width="2.7109375" bestFit="1" customWidth="1"/>
    <col min="27" max="27" width="6.140625" bestFit="1" customWidth="1"/>
    <col min="28" max="28" width="6.42578125" bestFit="1" customWidth="1"/>
    <col min="30" max="30" width="16.140625" bestFit="1" customWidth="1"/>
    <col min="34" max="34" width="22.42578125" bestFit="1" customWidth="1"/>
  </cols>
  <sheetData>
    <row r="1" spans="1:30" ht="19.5" customHeight="1" x14ac:dyDescent="0.25">
      <c r="A1" s="31" t="s">
        <v>103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0" ht="19.5" customHeight="1" x14ac:dyDescent="0.25">
      <c r="A2" s="29" t="s">
        <v>44</v>
      </c>
      <c r="B2" s="29" t="s">
        <v>52</v>
      </c>
      <c r="C2" s="29" t="s">
        <v>45</v>
      </c>
      <c r="D2" s="27" t="s">
        <v>105</v>
      </c>
      <c r="E2" s="27"/>
      <c r="F2" s="27" t="s">
        <v>104</v>
      </c>
      <c r="G2" s="27"/>
      <c r="H2" s="27" t="s">
        <v>25</v>
      </c>
      <c r="I2" s="27"/>
      <c r="J2" s="27" t="s">
        <v>26</v>
      </c>
      <c r="K2" s="27"/>
      <c r="L2" s="27" t="s">
        <v>109</v>
      </c>
      <c r="M2" s="27"/>
      <c r="N2" s="27" t="s">
        <v>110</v>
      </c>
      <c r="O2" s="27"/>
      <c r="P2" s="27" t="s">
        <v>106</v>
      </c>
      <c r="Q2" s="27"/>
      <c r="R2" s="27" t="s">
        <v>111</v>
      </c>
      <c r="S2" s="27"/>
      <c r="T2" s="27" t="s">
        <v>107</v>
      </c>
      <c r="U2" s="27"/>
      <c r="V2" s="27" t="s">
        <v>108</v>
      </c>
      <c r="W2" s="27"/>
      <c r="X2" s="27" t="s">
        <v>47</v>
      </c>
      <c r="Y2" s="27"/>
      <c r="Z2" s="27" t="s">
        <v>112</v>
      </c>
      <c r="AA2" s="27"/>
      <c r="AB2" s="28" t="s">
        <v>48</v>
      </c>
      <c r="AC2" s="29" t="s">
        <v>113</v>
      </c>
      <c r="AD2" s="29" t="s">
        <v>21</v>
      </c>
    </row>
    <row r="3" spans="1:30" ht="19.5" customHeight="1" x14ac:dyDescent="0.25">
      <c r="A3" s="30"/>
      <c r="B3" s="30"/>
      <c r="C3" s="30"/>
      <c r="D3" s="16">
        <v>301</v>
      </c>
      <c r="E3" s="16" t="s">
        <v>46</v>
      </c>
      <c r="F3" s="16">
        <v>302</v>
      </c>
      <c r="G3" s="16" t="s">
        <v>46</v>
      </c>
      <c r="H3" s="16">
        <v>44</v>
      </c>
      <c r="I3" s="16" t="s">
        <v>46</v>
      </c>
      <c r="J3" s="16">
        <v>42</v>
      </c>
      <c r="K3" s="16" t="s">
        <v>46</v>
      </c>
      <c r="L3" s="16">
        <v>43</v>
      </c>
      <c r="M3" s="16" t="s">
        <v>46</v>
      </c>
      <c r="N3" s="16">
        <v>83</v>
      </c>
      <c r="O3" s="16" t="s">
        <v>46</v>
      </c>
      <c r="P3" s="16">
        <v>41</v>
      </c>
      <c r="Q3" s="16" t="s">
        <v>46</v>
      </c>
      <c r="R3" s="16">
        <v>30</v>
      </c>
      <c r="S3" s="16" t="s">
        <v>46</v>
      </c>
      <c r="T3" s="16">
        <v>54</v>
      </c>
      <c r="U3" s="16" t="s">
        <v>46</v>
      </c>
      <c r="V3" s="16">
        <v>55</v>
      </c>
      <c r="W3" s="16" t="s">
        <v>46</v>
      </c>
      <c r="X3" s="16" t="s">
        <v>47</v>
      </c>
      <c r="Y3" s="16" t="s">
        <v>4</v>
      </c>
      <c r="Z3" s="16">
        <v>48</v>
      </c>
      <c r="AA3" s="16" t="s">
        <v>46</v>
      </c>
      <c r="AB3" s="28"/>
      <c r="AC3" s="30"/>
      <c r="AD3" s="30"/>
    </row>
    <row r="4" spans="1:30" ht="19.5" customHeight="1" x14ac:dyDescent="0.25">
      <c r="A4" s="12">
        <v>5832319</v>
      </c>
      <c r="B4" s="13" t="s">
        <v>52</v>
      </c>
      <c r="C4" s="13" t="s">
        <v>54</v>
      </c>
      <c r="D4" s="12">
        <v>91</v>
      </c>
      <c r="E4" s="12" t="s">
        <v>5</v>
      </c>
      <c r="F4" s="12">
        <v>0</v>
      </c>
      <c r="G4" s="12">
        <v>0</v>
      </c>
      <c r="H4" s="12">
        <v>0</v>
      </c>
      <c r="I4" s="12">
        <v>0</v>
      </c>
      <c r="J4" s="12">
        <v>95</v>
      </c>
      <c r="K4" s="12" t="s">
        <v>5</v>
      </c>
      <c r="L4" s="12">
        <v>91</v>
      </c>
      <c r="M4" s="12" t="s">
        <v>6</v>
      </c>
      <c r="N4" s="12">
        <v>97</v>
      </c>
      <c r="O4" s="12" t="s">
        <v>5</v>
      </c>
      <c r="P4" s="12">
        <v>91</v>
      </c>
      <c r="Q4" s="12" t="s">
        <v>6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8">
        <f t="shared" ref="X4:X35" si="0">SUM(D4+F4+H4+J4+L4+N4+P4+R4+T4+V4)</f>
        <v>465</v>
      </c>
      <c r="Y4" s="18">
        <f t="shared" ref="Y4:Y35" si="1">X4/5</f>
        <v>93</v>
      </c>
      <c r="Z4" s="12">
        <v>94</v>
      </c>
      <c r="AA4" s="12" t="s">
        <v>5</v>
      </c>
      <c r="AB4" s="18" t="s">
        <v>50</v>
      </c>
      <c r="AC4">
        <f t="shared" ref="AC4:AC35" si="2">VLOOKUP(E4,table1,2,FALSE)+VLOOKUP(G4,table1,2,FALSE)+VLOOKUP(I4,table1,2,FALSE)+VLOOKUP(K4,table1,2,FALSE)+VLOOKUP(M4,table1,2,FALSE)+VLOOKUP(O4,table1,2,FALSE)+VLOOKUP(Q4,table1,2,FALSE)+VLOOKUP(S4,table1,2,FALSE)+VLOOKUP(U4,table1,2,FALSE)+VLOOKUP(W4,table1,2,FALSE)</f>
        <v>38</v>
      </c>
      <c r="AD4">
        <f>(AC4/6)*12.5</f>
        <v>79.166666666666657</v>
      </c>
    </row>
    <row r="5" spans="1:30" ht="19.5" customHeight="1" x14ac:dyDescent="0.25">
      <c r="A5" s="14">
        <v>5832328</v>
      </c>
      <c r="B5" s="15" t="s">
        <v>52</v>
      </c>
      <c r="C5" s="15" t="s">
        <v>57</v>
      </c>
      <c r="D5" s="14">
        <v>93</v>
      </c>
      <c r="E5" s="14" t="s">
        <v>5</v>
      </c>
      <c r="F5" s="14">
        <v>0</v>
      </c>
      <c r="G5" s="14">
        <v>0</v>
      </c>
      <c r="H5" s="14">
        <v>0</v>
      </c>
      <c r="I5" s="14">
        <v>0</v>
      </c>
      <c r="J5" s="14">
        <v>95</v>
      </c>
      <c r="K5" s="14" t="s">
        <v>5</v>
      </c>
      <c r="L5" s="14">
        <v>95</v>
      </c>
      <c r="M5" s="14" t="s">
        <v>5</v>
      </c>
      <c r="N5" s="14">
        <v>93</v>
      </c>
      <c r="O5" s="14" t="s">
        <v>6</v>
      </c>
      <c r="P5" s="14">
        <v>85</v>
      </c>
      <c r="Q5" s="14" t="s">
        <v>6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9">
        <f t="shared" si="0"/>
        <v>461</v>
      </c>
      <c r="Y5" s="19">
        <f t="shared" si="1"/>
        <v>92.2</v>
      </c>
      <c r="Z5" s="14">
        <v>84</v>
      </c>
      <c r="AA5" s="14" t="s">
        <v>6</v>
      </c>
      <c r="AB5" s="19" t="s">
        <v>50</v>
      </c>
      <c r="AC5">
        <f t="shared" si="2"/>
        <v>38</v>
      </c>
      <c r="AD5">
        <f t="shared" ref="AD5:AD52" si="3">AC5/6*12.5</f>
        <v>79.166666666666657</v>
      </c>
    </row>
    <row r="6" spans="1:30" ht="19.5" customHeight="1" x14ac:dyDescent="0.25">
      <c r="A6" s="12">
        <v>5832314</v>
      </c>
      <c r="B6" s="13" t="s">
        <v>52</v>
      </c>
      <c r="C6" s="13" t="s">
        <v>55</v>
      </c>
      <c r="D6" s="12">
        <v>88</v>
      </c>
      <c r="E6" s="12" t="s">
        <v>6</v>
      </c>
      <c r="F6" s="12">
        <v>0</v>
      </c>
      <c r="G6" s="12">
        <v>0</v>
      </c>
      <c r="H6" s="12">
        <v>0</v>
      </c>
      <c r="I6" s="12">
        <v>0</v>
      </c>
      <c r="J6" s="12">
        <v>93</v>
      </c>
      <c r="K6" s="12" t="s">
        <v>5</v>
      </c>
      <c r="L6" s="12">
        <v>94</v>
      </c>
      <c r="M6" s="12" t="s">
        <v>5</v>
      </c>
      <c r="N6" s="12">
        <v>95</v>
      </c>
      <c r="O6" s="12" t="s">
        <v>5</v>
      </c>
      <c r="P6" s="12">
        <v>88</v>
      </c>
      <c r="Q6" s="12" t="s">
        <v>6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8">
        <f t="shared" si="0"/>
        <v>458</v>
      </c>
      <c r="Y6" s="18">
        <f t="shared" si="1"/>
        <v>91.6</v>
      </c>
      <c r="Z6" s="12">
        <v>95</v>
      </c>
      <c r="AA6" s="12" t="s">
        <v>5</v>
      </c>
      <c r="AB6" s="18" t="s">
        <v>50</v>
      </c>
      <c r="AC6">
        <f t="shared" si="2"/>
        <v>38</v>
      </c>
      <c r="AD6">
        <f t="shared" si="3"/>
        <v>79.166666666666657</v>
      </c>
    </row>
    <row r="7" spans="1:30" ht="19.5" customHeight="1" x14ac:dyDescent="0.25">
      <c r="A7" s="14">
        <v>5832330</v>
      </c>
      <c r="B7" s="15" t="s">
        <v>52</v>
      </c>
      <c r="C7" s="15" t="s">
        <v>56</v>
      </c>
      <c r="D7" s="14">
        <v>87</v>
      </c>
      <c r="E7" s="14" t="s">
        <v>6</v>
      </c>
      <c r="F7" s="14">
        <v>0</v>
      </c>
      <c r="G7" s="14">
        <v>0</v>
      </c>
      <c r="H7" s="14">
        <v>0</v>
      </c>
      <c r="I7" s="14">
        <v>0</v>
      </c>
      <c r="J7" s="14">
        <v>95</v>
      </c>
      <c r="K7" s="14" t="s">
        <v>5</v>
      </c>
      <c r="L7" s="14">
        <v>95</v>
      </c>
      <c r="M7" s="14" t="s">
        <v>5</v>
      </c>
      <c r="N7" s="14">
        <v>83</v>
      </c>
      <c r="O7" s="14" t="s">
        <v>8</v>
      </c>
      <c r="P7" s="14">
        <v>95</v>
      </c>
      <c r="Q7" s="14" t="s">
        <v>5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9">
        <f t="shared" si="0"/>
        <v>455</v>
      </c>
      <c r="Y7" s="19">
        <f t="shared" si="1"/>
        <v>91</v>
      </c>
      <c r="Z7" s="14">
        <v>94</v>
      </c>
      <c r="AA7" s="14" t="s">
        <v>5</v>
      </c>
      <c r="AB7" s="19" t="s">
        <v>50</v>
      </c>
      <c r="AC7">
        <f t="shared" si="2"/>
        <v>36</v>
      </c>
      <c r="AD7">
        <f t="shared" si="3"/>
        <v>75</v>
      </c>
    </row>
    <row r="8" spans="1:30" ht="19.5" customHeight="1" x14ac:dyDescent="0.25">
      <c r="A8" s="12">
        <v>5832318</v>
      </c>
      <c r="B8" s="13" t="s">
        <v>52</v>
      </c>
      <c r="C8" s="13" t="s">
        <v>58</v>
      </c>
      <c r="D8" s="12">
        <v>82</v>
      </c>
      <c r="E8" s="12" t="s">
        <v>7</v>
      </c>
      <c r="F8" s="12">
        <v>0</v>
      </c>
      <c r="G8" s="12">
        <v>0</v>
      </c>
      <c r="H8" s="12">
        <v>0</v>
      </c>
      <c r="I8" s="12">
        <v>0</v>
      </c>
      <c r="J8" s="12">
        <v>95</v>
      </c>
      <c r="K8" s="12" t="s">
        <v>5</v>
      </c>
      <c r="L8" s="12">
        <v>92</v>
      </c>
      <c r="M8" s="12" t="s">
        <v>5</v>
      </c>
      <c r="N8" s="12">
        <v>88</v>
      </c>
      <c r="O8" s="12" t="s">
        <v>7</v>
      </c>
      <c r="P8" s="12">
        <v>89</v>
      </c>
      <c r="Q8" s="12" t="s">
        <v>6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8">
        <f t="shared" si="0"/>
        <v>446</v>
      </c>
      <c r="Y8" s="18">
        <f t="shared" si="1"/>
        <v>89.2</v>
      </c>
      <c r="Z8" s="12">
        <v>93</v>
      </c>
      <c r="AA8" s="12" t="s">
        <v>5</v>
      </c>
      <c r="AB8" s="18" t="s">
        <v>50</v>
      </c>
      <c r="AC8">
        <f t="shared" si="2"/>
        <v>35</v>
      </c>
      <c r="AD8">
        <f t="shared" si="3"/>
        <v>72.916666666666657</v>
      </c>
    </row>
    <row r="9" spans="1:30" ht="19.5" customHeight="1" x14ac:dyDescent="0.25">
      <c r="A9" s="14">
        <v>5832333</v>
      </c>
      <c r="B9" s="15" t="s">
        <v>52</v>
      </c>
      <c r="C9" s="15" t="s">
        <v>61</v>
      </c>
      <c r="D9" s="14">
        <v>92</v>
      </c>
      <c r="E9" s="14" t="s">
        <v>5</v>
      </c>
      <c r="F9" s="14">
        <v>0</v>
      </c>
      <c r="G9" s="14">
        <v>0</v>
      </c>
      <c r="H9" s="14">
        <v>83</v>
      </c>
      <c r="I9" s="14" t="s">
        <v>7</v>
      </c>
      <c r="J9" s="14">
        <v>92</v>
      </c>
      <c r="K9" s="14" t="s">
        <v>5</v>
      </c>
      <c r="L9" s="14">
        <v>94</v>
      </c>
      <c r="M9" s="14" t="s">
        <v>5</v>
      </c>
      <c r="N9" s="14">
        <v>85</v>
      </c>
      <c r="O9" s="14" t="s">
        <v>8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9">
        <f t="shared" si="0"/>
        <v>446</v>
      </c>
      <c r="Y9" s="19">
        <f t="shared" si="1"/>
        <v>89.2</v>
      </c>
      <c r="Z9" s="14">
        <v>82</v>
      </c>
      <c r="AA9" s="14" t="s">
        <v>7</v>
      </c>
      <c r="AB9" s="19" t="s">
        <v>50</v>
      </c>
      <c r="AC9">
        <f t="shared" si="2"/>
        <v>35</v>
      </c>
      <c r="AD9">
        <f t="shared" si="3"/>
        <v>72.916666666666657</v>
      </c>
    </row>
    <row r="10" spans="1:30" ht="19.5" customHeight="1" x14ac:dyDescent="0.25">
      <c r="A10" s="12">
        <v>5832315</v>
      </c>
      <c r="B10" s="13" t="s">
        <v>52</v>
      </c>
      <c r="C10" s="13" t="s">
        <v>60</v>
      </c>
      <c r="D10" s="12">
        <v>90</v>
      </c>
      <c r="E10" s="12" t="s">
        <v>5</v>
      </c>
      <c r="F10" s="12">
        <v>0</v>
      </c>
      <c r="G10" s="12">
        <v>0</v>
      </c>
      <c r="H10" s="12">
        <v>0</v>
      </c>
      <c r="I10" s="12">
        <v>0</v>
      </c>
      <c r="J10" s="12">
        <v>95</v>
      </c>
      <c r="K10" s="12" t="s">
        <v>5</v>
      </c>
      <c r="L10" s="12">
        <v>85</v>
      </c>
      <c r="M10" s="12" t="s">
        <v>6</v>
      </c>
      <c r="N10" s="12">
        <v>82</v>
      </c>
      <c r="O10" s="12" t="s">
        <v>8</v>
      </c>
      <c r="P10" s="12">
        <v>93</v>
      </c>
      <c r="Q10" s="12" t="s">
        <v>6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8">
        <f t="shared" si="0"/>
        <v>445</v>
      </c>
      <c r="Y10" s="18">
        <f t="shared" si="1"/>
        <v>89</v>
      </c>
      <c r="Z10" s="12">
        <v>84</v>
      </c>
      <c r="AA10" s="12" t="s">
        <v>6</v>
      </c>
      <c r="AB10" s="18" t="s">
        <v>50</v>
      </c>
      <c r="AC10">
        <f t="shared" si="2"/>
        <v>35</v>
      </c>
      <c r="AD10">
        <f t="shared" si="3"/>
        <v>72.916666666666657</v>
      </c>
    </row>
    <row r="11" spans="1:30" ht="19.5" customHeight="1" x14ac:dyDescent="0.25">
      <c r="A11" s="14">
        <v>5832335</v>
      </c>
      <c r="B11" s="15" t="s">
        <v>52</v>
      </c>
      <c r="C11" s="15" t="s">
        <v>59</v>
      </c>
      <c r="D11" s="14">
        <v>79</v>
      </c>
      <c r="E11" s="14" t="s">
        <v>7</v>
      </c>
      <c r="F11" s="14">
        <v>99</v>
      </c>
      <c r="G11" s="14" t="s">
        <v>5</v>
      </c>
      <c r="H11" s="14">
        <v>79</v>
      </c>
      <c r="I11" s="14" t="s">
        <v>8</v>
      </c>
      <c r="J11" s="14">
        <v>89</v>
      </c>
      <c r="K11" s="14" t="s">
        <v>6</v>
      </c>
      <c r="L11" s="14">
        <v>95</v>
      </c>
      <c r="M11" s="14" t="s">
        <v>5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9">
        <f t="shared" si="0"/>
        <v>441</v>
      </c>
      <c r="Y11" s="19">
        <f t="shared" si="1"/>
        <v>88.2</v>
      </c>
      <c r="Z11" s="14">
        <v>90</v>
      </c>
      <c r="AA11" s="14" t="s">
        <v>6</v>
      </c>
      <c r="AB11" s="19" t="s">
        <v>50</v>
      </c>
      <c r="AC11">
        <f t="shared" si="2"/>
        <v>34</v>
      </c>
      <c r="AD11">
        <f t="shared" si="3"/>
        <v>70.833333333333343</v>
      </c>
    </row>
    <row r="12" spans="1:30" ht="19.5" customHeight="1" x14ac:dyDescent="0.25">
      <c r="A12" s="12">
        <v>5832334</v>
      </c>
      <c r="B12" s="13" t="s">
        <v>52</v>
      </c>
      <c r="C12" s="13" t="s">
        <v>62</v>
      </c>
      <c r="D12" s="12">
        <v>68</v>
      </c>
      <c r="E12" s="12" t="s">
        <v>9</v>
      </c>
      <c r="F12" s="12">
        <v>95</v>
      </c>
      <c r="G12" s="12" t="s">
        <v>5</v>
      </c>
      <c r="H12" s="12">
        <v>0</v>
      </c>
      <c r="I12" s="12">
        <v>0</v>
      </c>
      <c r="J12" s="12">
        <v>80</v>
      </c>
      <c r="K12" s="12" t="s">
        <v>7</v>
      </c>
      <c r="L12" s="12">
        <v>81</v>
      </c>
      <c r="M12" s="12" t="s">
        <v>7</v>
      </c>
      <c r="N12" s="12">
        <v>0</v>
      </c>
      <c r="O12" s="12">
        <v>0</v>
      </c>
      <c r="P12" s="12">
        <v>79</v>
      </c>
      <c r="Q12" s="12" t="s">
        <v>7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8">
        <f t="shared" si="0"/>
        <v>403</v>
      </c>
      <c r="Y12" s="18">
        <f t="shared" si="1"/>
        <v>80.599999999999994</v>
      </c>
      <c r="Z12" s="12">
        <v>75</v>
      </c>
      <c r="AA12" s="12" t="s">
        <v>8</v>
      </c>
      <c r="AB12" s="18" t="s">
        <v>50</v>
      </c>
      <c r="AC12">
        <f t="shared" si="2"/>
        <v>30</v>
      </c>
      <c r="AD12">
        <f t="shared" si="3"/>
        <v>62.5</v>
      </c>
    </row>
    <row r="13" spans="1:30" ht="19.5" customHeight="1" x14ac:dyDescent="0.25">
      <c r="A13" s="14">
        <v>5832320</v>
      </c>
      <c r="B13" s="15" t="s">
        <v>53</v>
      </c>
      <c r="C13" s="15" t="s">
        <v>67</v>
      </c>
      <c r="D13" s="14">
        <v>81</v>
      </c>
      <c r="E13" s="14" t="s">
        <v>7</v>
      </c>
      <c r="F13" s="14">
        <v>96</v>
      </c>
      <c r="G13" s="14" t="s">
        <v>5</v>
      </c>
      <c r="H13" s="14">
        <v>0</v>
      </c>
      <c r="I13" s="14">
        <v>0</v>
      </c>
      <c r="J13" s="14">
        <v>86</v>
      </c>
      <c r="K13" s="14" t="s">
        <v>6</v>
      </c>
      <c r="L13" s="14">
        <v>62</v>
      </c>
      <c r="M13" s="14" t="s">
        <v>10</v>
      </c>
      <c r="N13" s="14">
        <v>0</v>
      </c>
      <c r="O13" s="14">
        <v>0</v>
      </c>
      <c r="P13" s="14">
        <v>73</v>
      </c>
      <c r="Q13" s="14" t="s">
        <v>7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9">
        <f t="shared" si="0"/>
        <v>398</v>
      </c>
      <c r="Y13" s="19">
        <f t="shared" si="1"/>
        <v>79.599999999999994</v>
      </c>
      <c r="Z13" s="14">
        <v>62</v>
      </c>
      <c r="AA13" s="14" t="s">
        <v>10</v>
      </c>
      <c r="AB13" s="19" t="s">
        <v>50</v>
      </c>
      <c r="AC13">
        <f t="shared" si="2"/>
        <v>30</v>
      </c>
      <c r="AD13">
        <f t="shared" si="3"/>
        <v>62.5</v>
      </c>
    </row>
    <row r="14" spans="1:30" ht="19.5" customHeight="1" x14ac:dyDescent="0.25">
      <c r="A14" s="12">
        <v>5832343</v>
      </c>
      <c r="B14" s="13" t="s">
        <v>53</v>
      </c>
      <c r="C14" s="13" t="s">
        <v>66</v>
      </c>
      <c r="D14" s="12">
        <v>86</v>
      </c>
      <c r="E14" s="12" t="s">
        <v>6</v>
      </c>
      <c r="F14" s="12">
        <v>96</v>
      </c>
      <c r="G14" s="12" t="s">
        <v>5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76</v>
      </c>
      <c r="S14" s="12" t="s">
        <v>7</v>
      </c>
      <c r="T14" s="12">
        <v>76</v>
      </c>
      <c r="U14" s="12" t="s">
        <v>7</v>
      </c>
      <c r="V14" s="12">
        <v>58</v>
      </c>
      <c r="W14" s="12" t="s">
        <v>9</v>
      </c>
      <c r="X14" s="18">
        <f t="shared" si="0"/>
        <v>392</v>
      </c>
      <c r="Y14" s="18">
        <f t="shared" si="1"/>
        <v>78.400000000000006</v>
      </c>
      <c r="Z14" s="12">
        <v>69</v>
      </c>
      <c r="AA14" s="12" t="s">
        <v>9</v>
      </c>
      <c r="AB14" s="18" t="s">
        <v>50</v>
      </c>
      <c r="AC14">
        <f t="shared" si="2"/>
        <v>31</v>
      </c>
      <c r="AD14">
        <f t="shared" si="3"/>
        <v>64.583333333333343</v>
      </c>
    </row>
    <row r="15" spans="1:30" ht="19.5" customHeight="1" x14ac:dyDescent="0.25">
      <c r="A15" s="14">
        <v>5832340</v>
      </c>
      <c r="B15" s="15" t="s">
        <v>52</v>
      </c>
      <c r="C15" s="15" t="s">
        <v>70</v>
      </c>
      <c r="D15" s="14">
        <v>63</v>
      </c>
      <c r="E15" s="14" t="s">
        <v>10</v>
      </c>
      <c r="F15" s="14">
        <v>95</v>
      </c>
      <c r="G15" s="14" t="s">
        <v>5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86</v>
      </c>
      <c r="S15" s="14" t="s">
        <v>6</v>
      </c>
      <c r="T15" s="14">
        <v>79</v>
      </c>
      <c r="U15" s="14" t="s">
        <v>7</v>
      </c>
      <c r="V15" s="14">
        <v>68</v>
      </c>
      <c r="W15" s="14" t="s">
        <v>7</v>
      </c>
      <c r="X15" s="19">
        <f t="shared" si="0"/>
        <v>391</v>
      </c>
      <c r="Y15" s="19">
        <f t="shared" si="1"/>
        <v>78.2</v>
      </c>
      <c r="Z15" s="14">
        <v>58</v>
      </c>
      <c r="AA15" s="14" t="s">
        <v>11</v>
      </c>
      <c r="AB15" s="19" t="s">
        <v>50</v>
      </c>
      <c r="AC15">
        <f t="shared" si="2"/>
        <v>30</v>
      </c>
      <c r="AD15">
        <f t="shared" si="3"/>
        <v>62.5</v>
      </c>
    </row>
    <row r="16" spans="1:30" ht="19.5" customHeight="1" x14ac:dyDescent="0.25">
      <c r="A16" s="12">
        <v>5832338</v>
      </c>
      <c r="B16" s="13" t="s">
        <v>52</v>
      </c>
      <c r="C16" s="13" t="s">
        <v>64</v>
      </c>
      <c r="D16" s="12">
        <v>81</v>
      </c>
      <c r="E16" s="12" t="s">
        <v>7</v>
      </c>
      <c r="F16" s="12">
        <v>95</v>
      </c>
      <c r="G16" s="12" t="s">
        <v>5</v>
      </c>
      <c r="H16" s="12">
        <v>62</v>
      </c>
      <c r="I16" s="12" t="s">
        <v>10</v>
      </c>
      <c r="J16" s="12">
        <v>70</v>
      </c>
      <c r="K16" s="12" t="s">
        <v>8</v>
      </c>
      <c r="L16" s="12">
        <v>82</v>
      </c>
      <c r="M16" s="12" t="s">
        <v>6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8">
        <f t="shared" si="0"/>
        <v>390</v>
      </c>
      <c r="Y16" s="18">
        <f t="shared" si="1"/>
        <v>78</v>
      </c>
      <c r="Z16" s="12">
        <v>77</v>
      </c>
      <c r="AA16" s="12" t="s">
        <v>8</v>
      </c>
      <c r="AB16" s="18" t="s">
        <v>50</v>
      </c>
      <c r="AC16">
        <f t="shared" si="2"/>
        <v>29</v>
      </c>
      <c r="AD16">
        <f t="shared" si="3"/>
        <v>60.416666666666664</v>
      </c>
    </row>
    <row r="17" spans="1:30" ht="19.5" customHeight="1" x14ac:dyDescent="0.25">
      <c r="A17" s="14">
        <v>5832325</v>
      </c>
      <c r="B17" s="15" t="s">
        <v>52</v>
      </c>
      <c r="C17" s="15" t="s">
        <v>68</v>
      </c>
      <c r="D17" s="14">
        <v>91</v>
      </c>
      <c r="E17" s="14" t="s">
        <v>5</v>
      </c>
      <c r="F17" s="14">
        <v>96</v>
      </c>
      <c r="G17" s="14" t="s">
        <v>5</v>
      </c>
      <c r="H17" s="14">
        <v>62</v>
      </c>
      <c r="I17" s="14" t="s">
        <v>10</v>
      </c>
      <c r="J17" s="14">
        <v>66</v>
      </c>
      <c r="K17" s="14" t="s">
        <v>9</v>
      </c>
      <c r="L17" s="14">
        <v>68</v>
      </c>
      <c r="M17" s="14" t="s">
        <v>8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9">
        <f t="shared" si="0"/>
        <v>383</v>
      </c>
      <c r="Y17" s="19">
        <f t="shared" si="1"/>
        <v>76.599999999999994</v>
      </c>
      <c r="Z17" s="14">
        <v>68</v>
      </c>
      <c r="AA17" s="14" t="s">
        <v>9</v>
      </c>
      <c r="AB17" s="19" t="s">
        <v>50</v>
      </c>
      <c r="AC17">
        <f t="shared" si="2"/>
        <v>28</v>
      </c>
      <c r="AD17">
        <f t="shared" si="3"/>
        <v>58.333333333333336</v>
      </c>
    </row>
    <row r="18" spans="1:30" ht="19.5" customHeight="1" x14ac:dyDescent="0.25">
      <c r="A18" s="12">
        <v>5832349</v>
      </c>
      <c r="B18" s="13" t="s">
        <v>52</v>
      </c>
      <c r="C18" s="13" t="s">
        <v>73</v>
      </c>
      <c r="D18" s="12">
        <v>74</v>
      </c>
      <c r="E18" s="12" t="s">
        <v>8</v>
      </c>
      <c r="F18" s="12">
        <v>98</v>
      </c>
      <c r="G18" s="12" t="s">
        <v>5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74</v>
      </c>
      <c r="S18" s="12" t="s">
        <v>8</v>
      </c>
      <c r="T18" s="12">
        <v>71</v>
      </c>
      <c r="U18" s="12" t="s">
        <v>8</v>
      </c>
      <c r="V18" s="12">
        <v>65</v>
      </c>
      <c r="W18" s="12" t="s">
        <v>8</v>
      </c>
      <c r="X18" s="18">
        <f t="shared" si="0"/>
        <v>382</v>
      </c>
      <c r="Y18" s="18">
        <f t="shared" si="1"/>
        <v>76.400000000000006</v>
      </c>
      <c r="Z18" s="12">
        <v>59</v>
      </c>
      <c r="AA18" s="12" t="s">
        <v>11</v>
      </c>
      <c r="AB18" s="18" t="s">
        <v>50</v>
      </c>
      <c r="AC18">
        <f t="shared" si="2"/>
        <v>28</v>
      </c>
      <c r="AD18">
        <f t="shared" si="3"/>
        <v>58.333333333333336</v>
      </c>
    </row>
    <row r="19" spans="1:30" ht="19.5" customHeight="1" x14ac:dyDescent="0.25">
      <c r="A19" s="14">
        <v>5832337</v>
      </c>
      <c r="B19" s="15" t="s">
        <v>52</v>
      </c>
      <c r="C19" s="15" t="s">
        <v>63</v>
      </c>
      <c r="D19" s="14">
        <v>90</v>
      </c>
      <c r="E19" s="14" t="s">
        <v>5</v>
      </c>
      <c r="F19" s="14">
        <v>98</v>
      </c>
      <c r="G19" s="14" t="s">
        <v>5</v>
      </c>
      <c r="H19" s="14">
        <v>0</v>
      </c>
      <c r="I19" s="14">
        <v>0</v>
      </c>
      <c r="J19" s="14">
        <v>64</v>
      </c>
      <c r="K19" s="14" t="s">
        <v>9</v>
      </c>
      <c r="L19" s="14">
        <v>71</v>
      </c>
      <c r="M19" s="14" t="s">
        <v>8</v>
      </c>
      <c r="N19" s="14">
        <v>0</v>
      </c>
      <c r="O19" s="14">
        <v>0</v>
      </c>
      <c r="P19" s="14">
        <v>57</v>
      </c>
      <c r="Q19" s="14" t="s">
        <v>9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9">
        <f t="shared" si="0"/>
        <v>380</v>
      </c>
      <c r="Y19" s="19">
        <f t="shared" si="1"/>
        <v>76</v>
      </c>
      <c r="Z19" s="14">
        <v>87</v>
      </c>
      <c r="AA19" s="14" t="s">
        <v>6</v>
      </c>
      <c r="AB19" s="19" t="s">
        <v>50</v>
      </c>
      <c r="AC19">
        <f t="shared" si="2"/>
        <v>29</v>
      </c>
      <c r="AD19">
        <f t="shared" si="3"/>
        <v>60.416666666666664</v>
      </c>
    </row>
    <row r="20" spans="1:30" ht="19.5" customHeight="1" x14ac:dyDescent="0.25">
      <c r="A20" s="12">
        <v>5832331</v>
      </c>
      <c r="B20" s="13" t="s">
        <v>53</v>
      </c>
      <c r="C20" s="13" t="s">
        <v>65</v>
      </c>
      <c r="D20" s="12">
        <v>72</v>
      </c>
      <c r="E20" s="12" t="s">
        <v>9</v>
      </c>
      <c r="F20" s="12">
        <v>0</v>
      </c>
      <c r="G20" s="12">
        <v>0</v>
      </c>
      <c r="H20" s="12">
        <v>0</v>
      </c>
      <c r="I20" s="12">
        <v>0</v>
      </c>
      <c r="J20" s="12">
        <v>85</v>
      </c>
      <c r="K20" s="12" t="s">
        <v>6</v>
      </c>
      <c r="L20" s="12">
        <v>80</v>
      </c>
      <c r="M20" s="12" t="s">
        <v>7</v>
      </c>
      <c r="N20" s="12">
        <v>88</v>
      </c>
      <c r="O20" s="12" t="s">
        <v>7</v>
      </c>
      <c r="P20" s="12">
        <v>55</v>
      </c>
      <c r="Q20" s="12" t="s">
        <v>9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8">
        <f t="shared" si="0"/>
        <v>380</v>
      </c>
      <c r="Y20" s="18">
        <f t="shared" si="1"/>
        <v>76</v>
      </c>
      <c r="Z20" s="12">
        <v>81</v>
      </c>
      <c r="AA20" s="12" t="s">
        <v>7</v>
      </c>
      <c r="AB20" s="18" t="s">
        <v>50</v>
      </c>
      <c r="AC20">
        <f t="shared" si="2"/>
        <v>27</v>
      </c>
      <c r="AD20">
        <f t="shared" si="3"/>
        <v>56.25</v>
      </c>
    </row>
    <row r="21" spans="1:30" ht="19.5" customHeight="1" x14ac:dyDescent="0.25">
      <c r="A21" s="14">
        <v>5832324</v>
      </c>
      <c r="B21" s="15" t="s">
        <v>52</v>
      </c>
      <c r="C21" s="15" t="s">
        <v>69</v>
      </c>
      <c r="D21" s="14">
        <v>78</v>
      </c>
      <c r="E21" s="14" t="s">
        <v>8</v>
      </c>
      <c r="F21" s="14">
        <v>92</v>
      </c>
      <c r="G21" s="14" t="s">
        <v>6</v>
      </c>
      <c r="H21" s="14">
        <v>0</v>
      </c>
      <c r="I21" s="14">
        <v>0</v>
      </c>
      <c r="J21" s="14">
        <v>80</v>
      </c>
      <c r="K21" s="14" t="s">
        <v>7</v>
      </c>
      <c r="L21" s="14">
        <v>66</v>
      </c>
      <c r="M21" s="14" t="s">
        <v>9</v>
      </c>
      <c r="N21" s="14">
        <v>0</v>
      </c>
      <c r="O21" s="14">
        <v>0</v>
      </c>
      <c r="P21" s="14">
        <v>64</v>
      </c>
      <c r="Q21" s="14" t="s">
        <v>8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9">
        <f t="shared" si="0"/>
        <v>380</v>
      </c>
      <c r="Y21" s="19">
        <f t="shared" si="1"/>
        <v>76</v>
      </c>
      <c r="Z21" s="14">
        <v>70</v>
      </c>
      <c r="AA21" s="14" t="s">
        <v>9</v>
      </c>
      <c r="AB21" s="19" t="s">
        <v>50</v>
      </c>
      <c r="AC21">
        <f t="shared" si="2"/>
        <v>27</v>
      </c>
      <c r="AD21">
        <f t="shared" si="3"/>
        <v>56.25</v>
      </c>
    </row>
    <row r="22" spans="1:30" ht="19.5" customHeight="1" x14ac:dyDescent="0.25">
      <c r="A22" s="12">
        <v>5832346</v>
      </c>
      <c r="B22" s="13" t="s">
        <v>53</v>
      </c>
      <c r="C22" s="13" t="s">
        <v>71</v>
      </c>
      <c r="D22" s="12">
        <v>70</v>
      </c>
      <c r="E22" s="12" t="s">
        <v>9</v>
      </c>
      <c r="F22" s="12">
        <v>97</v>
      </c>
      <c r="G22" s="12" t="s">
        <v>5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70</v>
      </c>
      <c r="S22" s="12" t="s">
        <v>8</v>
      </c>
      <c r="T22" s="12">
        <v>73</v>
      </c>
      <c r="U22" s="12" t="s">
        <v>8</v>
      </c>
      <c r="V22" s="12">
        <v>68</v>
      </c>
      <c r="W22" s="12" t="s">
        <v>7</v>
      </c>
      <c r="X22" s="18">
        <f t="shared" si="0"/>
        <v>378</v>
      </c>
      <c r="Y22" s="18">
        <f t="shared" si="1"/>
        <v>75.599999999999994</v>
      </c>
      <c r="Z22" s="12">
        <v>68</v>
      </c>
      <c r="AA22" s="12" t="s">
        <v>9</v>
      </c>
      <c r="AB22" s="18" t="s">
        <v>50</v>
      </c>
      <c r="AC22">
        <f t="shared" si="2"/>
        <v>28</v>
      </c>
      <c r="AD22">
        <f t="shared" si="3"/>
        <v>58.333333333333336</v>
      </c>
    </row>
    <row r="23" spans="1:30" ht="19.5" customHeight="1" x14ac:dyDescent="0.25">
      <c r="A23" s="14">
        <v>5832357</v>
      </c>
      <c r="B23" s="15" t="s">
        <v>53</v>
      </c>
      <c r="C23" s="15" t="s">
        <v>74</v>
      </c>
      <c r="D23" s="14">
        <v>90</v>
      </c>
      <c r="E23" s="14" t="s">
        <v>5</v>
      </c>
      <c r="F23" s="14">
        <v>96</v>
      </c>
      <c r="G23" s="14" t="s">
        <v>5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70</v>
      </c>
      <c r="S23" s="14" t="s">
        <v>8</v>
      </c>
      <c r="T23" s="14">
        <v>62</v>
      </c>
      <c r="U23" s="14" t="s">
        <v>9</v>
      </c>
      <c r="V23" s="14">
        <v>54</v>
      </c>
      <c r="W23" s="14" t="s">
        <v>9</v>
      </c>
      <c r="X23" s="19">
        <f t="shared" si="0"/>
        <v>372</v>
      </c>
      <c r="Y23" s="19">
        <f t="shared" si="1"/>
        <v>74.400000000000006</v>
      </c>
      <c r="Z23" s="14">
        <v>66</v>
      </c>
      <c r="AA23" s="14" t="s">
        <v>10</v>
      </c>
      <c r="AB23" s="19" t="s">
        <v>50</v>
      </c>
      <c r="AC23">
        <f t="shared" si="2"/>
        <v>29</v>
      </c>
      <c r="AD23">
        <f t="shared" si="3"/>
        <v>60.416666666666664</v>
      </c>
    </row>
    <row r="24" spans="1:30" ht="19.5" customHeight="1" x14ac:dyDescent="0.25">
      <c r="A24" s="12">
        <v>5832316</v>
      </c>
      <c r="B24" s="13" t="s">
        <v>52</v>
      </c>
      <c r="C24" s="13" t="s">
        <v>75</v>
      </c>
      <c r="D24" s="12">
        <v>84</v>
      </c>
      <c r="E24" s="12" t="s">
        <v>6</v>
      </c>
      <c r="F24" s="12">
        <v>97</v>
      </c>
      <c r="G24" s="12" t="s">
        <v>5</v>
      </c>
      <c r="H24" s="12">
        <v>0</v>
      </c>
      <c r="I24" s="12">
        <v>0</v>
      </c>
      <c r="J24" s="12">
        <v>64</v>
      </c>
      <c r="K24" s="12" t="s">
        <v>9</v>
      </c>
      <c r="L24" s="12">
        <v>62</v>
      </c>
      <c r="M24" s="12" t="s">
        <v>10</v>
      </c>
      <c r="N24" s="12">
        <v>0</v>
      </c>
      <c r="O24" s="12">
        <v>0</v>
      </c>
      <c r="P24" s="12">
        <v>56</v>
      </c>
      <c r="Q24" s="12" t="s">
        <v>9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8">
        <f t="shared" si="0"/>
        <v>363</v>
      </c>
      <c r="Y24" s="18">
        <f t="shared" si="1"/>
        <v>72.599999999999994</v>
      </c>
      <c r="Z24" s="12">
        <v>59</v>
      </c>
      <c r="AA24" s="12" t="s">
        <v>11</v>
      </c>
      <c r="AB24" s="18" t="s">
        <v>50</v>
      </c>
      <c r="AC24">
        <f t="shared" si="2"/>
        <v>26</v>
      </c>
      <c r="AD24">
        <f t="shared" si="3"/>
        <v>54.166666666666664</v>
      </c>
    </row>
    <row r="25" spans="1:30" ht="19.5" customHeight="1" x14ac:dyDescent="0.25">
      <c r="A25" s="14">
        <v>5832322</v>
      </c>
      <c r="B25" s="15" t="s">
        <v>52</v>
      </c>
      <c r="C25" s="15" t="s">
        <v>72</v>
      </c>
      <c r="D25" s="14">
        <v>70</v>
      </c>
      <c r="E25" s="14" t="s">
        <v>9</v>
      </c>
      <c r="F25" s="14">
        <v>0</v>
      </c>
      <c r="G25" s="14">
        <v>0</v>
      </c>
      <c r="H25" s="14">
        <v>0</v>
      </c>
      <c r="I25" s="14">
        <v>0</v>
      </c>
      <c r="J25" s="14">
        <v>83</v>
      </c>
      <c r="K25" s="14" t="s">
        <v>6</v>
      </c>
      <c r="L25" s="14">
        <v>63</v>
      </c>
      <c r="M25" s="14" t="s">
        <v>9</v>
      </c>
      <c r="N25" s="14">
        <v>78</v>
      </c>
      <c r="O25" s="14" t="s">
        <v>9</v>
      </c>
      <c r="P25" s="14">
        <v>67</v>
      </c>
      <c r="Q25" s="14" t="s">
        <v>8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9">
        <f t="shared" si="0"/>
        <v>361</v>
      </c>
      <c r="Y25" s="19">
        <f t="shared" si="1"/>
        <v>72.2</v>
      </c>
      <c r="Z25" s="14">
        <v>84</v>
      </c>
      <c r="AA25" s="14" t="s">
        <v>6</v>
      </c>
      <c r="AB25" s="19" t="s">
        <v>50</v>
      </c>
      <c r="AC25">
        <f t="shared" si="2"/>
        <v>24</v>
      </c>
      <c r="AD25">
        <f t="shared" si="3"/>
        <v>50</v>
      </c>
    </row>
    <row r="26" spans="1:30" ht="19.5" customHeight="1" x14ac:dyDescent="0.25">
      <c r="A26" s="12">
        <v>5832313</v>
      </c>
      <c r="B26" s="13" t="s">
        <v>53</v>
      </c>
      <c r="C26" s="13" t="s">
        <v>78</v>
      </c>
      <c r="D26" s="12">
        <v>85</v>
      </c>
      <c r="E26" s="12" t="s">
        <v>6</v>
      </c>
      <c r="F26" s="12">
        <v>83</v>
      </c>
      <c r="G26" s="12" t="s">
        <v>8</v>
      </c>
      <c r="H26" s="12">
        <v>52</v>
      </c>
      <c r="I26" s="12" t="s">
        <v>12</v>
      </c>
      <c r="J26" s="12">
        <v>74</v>
      </c>
      <c r="K26" s="12" t="s">
        <v>7</v>
      </c>
      <c r="L26" s="12">
        <v>62</v>
      </c>
      <c r="M26" s="12" t="s">
        <v>10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8">
        <f t="shared" si="0"/>
        <v>356</v>
      </c>
      <c r="Y26" s="18">
        <f t="shared" si="1"/>
        <v>71.2</v>
      </c>
      <c r="Z26" s="12">
        <v>58</v>
      </c>
      <c r="AA26" s="12" t="s">
        <v>11</v>
      </c>
      <c r="AB26" s="18" t="s">
        <v>50</v>
      </c>
      <c r="AC26">
        <f t="shared" si="2"/>
        <v>22</v>
      </c>
      <c r="AD26">
        <f t="shared" si="3"/>
        <v>45.833333333333329</v>
      </c>
    </row>
    <row r="27" spans="1:30" ht="19.5" customHeight="1" x14ac:dyDescent="0.25">
      <c r="A27" s="14">
        <v>5832329</v>
      </c>
      <c r="B27" s="15" t="s">
        <v>52</v>
      </c>
      <c r="C27" s="15" t="s">
        <v>81</v>
      </c>
      <c r="D27" s="14">
        <v>69</v>
      </c>
      <c r="E27" s="14" t="s">
        <v>9</v>
      </c>
      <c r="F27" s="14">
        <v>90</v>
      </c>
      <c r="G27" s="14" t="s">
        <v>6</v>
      </c>
      <c r="H27" s="14">
        <v>58</v>
      </c>
      <c r="I27" s="14" t="s">
        <v>11</v>
      </c>
      <c r="J27" s="14">
        <v>67</v>
      </c>
      <c r="K27" s="14" t="s">
        <v>9</v>
      </c>
      <c r="L27" s="14">
        <v>61</v>
      </c>
      <c r="M27" s="14" t="s">
        <v>10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9">
        <f t="shared" si="0"/>
        <v>345</v>
      </c>
      <c r="Y27" s="19">
        <f t="shared" si="1"/>
        <v>69</v>
      </c>
      <c r="Z27" s="14">
        <v>57</v>
      </c>
      <c r="AA27" s="14" t="s">
        <v>11</v>
      </c>
      <c r="AB27" s="19" t="s">
        <v>50</v>
      </c>
      <c r="AC27">
        <f t="shared" si="2"/>
        <v>20</v>
      </c>
      <c r="AD27">
        <f t="shared" si="3"/>
        <v>41.666666666666671</v>
      </c>
    </row>
    <row r="28" spans="1:30" ht="19.5" customHeight="1" x14ac:dyDescent="0.25">
      <c r="A28" s="12">
        <v>5832351</v>
      </c>
      <c r="B28" s="13" t="s">
        <v>53</v>
      </c>
      <c r="C28" s="13" t="s">
        <v>76</v>
      </c>
      <c r="D28" s="12">
        <v>75</v>
      </c>
      <c r="E28" s="12" t="s">
        <v>8</v>
      </c>
      <c r="F28" s="12">
        <v>91</v>
      </c>
      <c r="G28" s="12" t="s">
        <v>6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55</v>
      </c>
      <c r="S28" s="12" t="s">
        <v>10</v>
      </c>
      <c r="T28" s="12">
        <v>59</v>
      </c>
      <c r="U28" s="12" t="s">
        <v>10</v>
      </c>
      <c r="V28" s="12">
        <v>64</v>
      </c>
      <c r="W28" s="12" t="s">
        <v>8</v>
      </c>
      <c r="X28" s="18">
        <f t="shared" si="0"/>
        <v>344</v>
      </c>
      <c r="Y28" s="18">
        <f t="shared" si="1"/>
        <v>68.8</v>
      </c>
      <c r="Z28" s="12">
        <v>75</v>
      </c>
      <c r="AA28" s="12" t="s">
        <v>8</v>
      </c>
      <c r="AB28" s="18" t="s">
        <v>50</v>
      </c>
      <c r="AC28">
        <f t="shared" si="2"/>
        <v>23</v>
      </c>
      <c r="AD28">
        <f t="shared" si="3"/>
        <v>47.916666666666671</v>
      </c>
    </row>
    <row r="29" spans="1:30" ht="19.5" customHeight="1" x14ac:dyDescent="0.25">
      <c r="A29" s="14">
        <v>5832336</v>
      </c>
      <c r="B29" s="15" t="s">
        <v>52</v>
      </c>
      <c r="C29" s="15" t="s">
        <v>77</v>
      </c>
      <c r="D29" s="14">
        <v>78</v>
      </c>
      <c r="E29" s="14" t="s">
        <v>8</v>
      </c>
      <c r="F29" s="14">
        <v>91</v>
      </c>
      <c r="G29" s="14" t="s">
        <v>6</v>
      </c>
      <c r="H29" s="14">
        <v>0</v>
      </c>
      <c r="I29" s="14">
        <v>0</v>
      </c>
      <c r="J29" s="14">
        <v>67</v>
      </c>
      <c r="K29" s="14" t="s">
        <v>9</v>
      </c>
      <c r="L29" s="14">
        <v>63</v>
      </c>
      <c r="M29" s="14" t="s">
        <v>9</v>
      </c>
      <c r="N29" s="14">
        <v>0</v>
      </c>
      <c r="O29" s="14">
        <v>0</v>
      </c>
      <c r="P29" s="14">
        <v>44</v>
      </c>
      <c r="Q29" s="14" t="s">
        <v>11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9">
        <f t="shared" si="0"/>
        <v>343</v>
      </c>
      <c r="Y29" s="19">
        <f t="shared" si="1"/>
        <v>68.599999999999994</v>
      </c>
      <c r="Z29" s="14">
        <v>74</v>
      </c>
      <c r="AA29" s="14" t="s">
        <v>8</v>
      </c>
      <c r="AB29" s="19" t="s">
        <v>50</v>
      </c>
      <c r="AC29">
        <f t="shared" si="2"/>
        <v>22</v>
      </c>
      <c r="AD29">
        <f t="shared" si="3"/>
        <v>45.833333333333329</v>
      </c>
    </row>
    <row r="30" spans="1:30" ht="19.5" customHeight="1" x14ac:dyDescent="0.25">
      <c r="A30" s="12">
        <v>5832345</v>
      </c>
      <c r="B30" s="13" t="s">
        <v>52</v>
      </c>
      <c r="C30" s="13" t="s">
        <v>79</v>
      </c>
      <c r="D30" s="12">
        <v>55</v>
      </c>
      <c r="E30" s="12" t="s">
        <v>11</v>
      </c>
      <c r="F30" s="12">
        <v>76</v>
      </c>
      <c r="G30" s="12" t="s">
        <v>9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78</v>
      </c>
      <c r="S30" s="12" t="s">
        <v>7</v>
      </c>
      <c r="T30" s="12">
        <v>77</v>
      </c>
      <c r="U30" s="12" t="s">
        <v>7</v>
      </c>
      <c r="V30" s="12">
        <v>53</v>
      </c>
      <c r="W30" s="12" t="s">
        <v>10</v>
      </c>
      <c r="X30" s="18">
        <f t="shared" si="0"/>
        <v>339</v>
      </c>
      <c r="Y30" s="18">
        <f t="shared" si="1"/>
        <v>67.8</v>
      </c>
      <c r="Z30" s="12">
        <v>68</v>
      </c>
      <c r="AA30" s="12" t="s">
        <v>9</v>
      </c>
      <c r="AB30" s="18" t="s">
        <v>50</v>
      </c>
      <c r="AC30">
        <f t="shared" si="2"/>
        <v>21</v>
      </c>
      <c r="AD30">
        <f t="shared" si="3"/>
        <v>43.75</v>
      </c>
    </row>
    <row r="31" spans="1:30" ht="19.5" customHeight="1" x14ac:dyDescent="0.25">
      <c r="A31" s="14">
        <v>5832360</v>
      </c>
      <c r="B31" s="15" t="s">
        <v>53</v>
      </c>
      <c r="C31" s="15" t="s">
        <v>82</v>
      </c>
      <c r="D31" s="14">
        <v>84</v>
      </c>
      <c r="E31" s="14" t="s">
        <v>6</v>
      </c>
      <c r="F31" s="14">
        <v>91</v>
      </c>
      <c r="G31" s="14" t="s">
        <v>6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56</v>
      </c>
      <c r="S31" s="14" t="s">
        <v>10</v>
      </c>
      <c r="T31" s="14">
        <v>58</v>
      </c>
      <c r="U31" s="14" t="s">
        <v>10</v>
      </c>
      <c r="V31" s="14">
        <v>48</v>
      </c>
      <c r="W31" s="14" t="s">
        <v>11</v>
      </c>
      <c r="X31" s="19">
        <f t="shared" si="0"/>
        <v>337</v>
      </c>
      <c r="Y31" s="19">
        <f t="shared" si="1"/>
        <v>67.400000000000006</v>
      </c>
      <c r="Z31" s="14">
        <v>60</v>
      </c>
      <c r="AA31" s="14" t="s">
        <v>11</v>
      </c>
      <c r="AB31" s="19" t="s">
        <v>50</v>
      </c>
      <c r="AC31">
        <f t="shared" si="2"/>
        <v>22</v>
      </c>
      <c r="AD31">
        <f t="shared" si="3"/>
        <v>45.833333333333329</v>
      </c>
    </row>
    <row r="32" spans="1:30" ht="19.5" customHeight="1" x14ac:dyDescent="0.25">
      <c r="A32" s="12">
        <v>5832317</v>
      </c>
      <c r="B32" s="13" t="s">
        <v>53</v>
      </c>
      <c r="C32" s="13" t="s">
        <v>80</v>
      </c>
      <c r="D32" s="12">
        <v>78</v>
      </c>
      <c r="E32" s="12" t="s">
        <v>8</v>
      </c>
      <c r="F32" s="12">
        <v>96</v>
      </c>
      <c r="G32" s="12" t="s">
        <v>5</v>
      </c>
      <c r="H32" s="12">
        <v>0</v>
      </c>
      <c r="I32" s="12">
        <v>0</v>
      </c>
      <c r="J32" s="12">
        <v>52</v>
      </c>
      <c r="K32" s="12" t="s">
        <v>12</v>
      </c>
      <c r="L32" s="12">
        <v>61</v>
      </c>
      <c r="M32" s="12" t="s">
        <v>10</v>
      </c>
      <c r="N32" s="12">
        <v>0</v>
      </c>
      <c r="O32" s="12">
        <v>0</v>
      </c>
      <c r="P32" s="12">
        <v>48</v>
      </c>
      <c r="Q32" s="12" t="s">
        <v>10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8">
        <f t="shared" si="0"/>
        <v>335</v>
      </c>
      <c r="Y32" s="18">
        <f t="shared" si="1"/>
        <v>67</v>
      </c>
      <c r="Z32" s="12">
        <v>71</v>
      </c>
      <c r="AA32" s="12" t="s">
        <v>9</v>
      </c>
      <c r="AB32" s="18" t="s">
        <v>50</v>
      </c>
      <c r="AC32">
        <f t="shared" si="2"/>
        <v>20</v>
      </c>
      <c r="AD32">
        <f t="shared" si="3"/>
        <v>41.666666666666671</v>
      </c>
    </row>
    <row r="33" spans="1:30" ht="19.5" customHeight="1" x14ac:dyDescent="0.25">
      <c r="A33" s="14">
        <v>5832326</v>
      </c>
      <c r="B33" s="15" t="s">
        <v>53</v>
      </c>
      <c r="C33" s="15" t="s">
        <v>84</v>
      </c>
      <c r="D33" s="14">
        <v>66</v>
      </c>
      <c r="E33" s="14" t="s">
        <v>9</v>
      </c>
      <c r="F33" s="14">
        <v>89</v>
      </c>
      <c r="G33" s="14" t="s">
        <v>6</v>
      </c>
      <c r="H33" s="14">
        <v>53</v>
      </c>
      <c r="I33" s="14" t="s">
        <v>12</v>
      </c>
      <c r="J33" s="14">
        <v>63</v>
      </c>
      <c r="K33" s="14" t="s">
        <v>10</v>
      </c>
      <c r="L33" s="14">
        <v>63</v>
      </c>
      <c r="M33" s="14" t="s">
        <v>9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9">
        <f t="shared" si="0"/>
        <v>334</v>
      </c>
      <c r="Y33" s="19">
        <f t="shared" si="1"/>
        <v>66.8</v>
      </c>
      <c r="Z33" s="14">
        <v>55</v>
      </c>
      <c r="AA33" s="14" t="s">
        <v>11</v>
      </c>
      <c r="AB33" s="19" t="s">
        <v>50</v>
      </c>
      <c r="AC33">
        <f t="shared" si="2"/>
        <v>19</v>
      </c>
      <c r="AD33">
        <f t="shared" si="3"/>
        <v>39.583333333333329</v>
      </c>
    </row>
    <row r="34" spans="1:30" ht="19.5" customHeight="1" x14ac:dyDescent="0.25">
      <c r="A34" s="12">
        <v>5832323</v>
      </c>
      <c r="B34" s="13" t="s">
        <v>53</v>
      </c>
      <c r="C34" s="13" t="s">
        <v>83</v>
      </c>
      <c r="D34" s="12">
        <v>59</v>
      </c>
      <c r="E34" s="12" t="s">
        <v>10</v>
      </c>
      <c r="F34" s="12">
        <v>95</v>
      </c>
      <c r="G34" s="12" t="s">
        <v>5</v>
      </c>
      <c r="H34" s="12">
        <v>0</v>
      </c>
      <c r="I34" s="12">
        <v>0</v>
      </c>
      <c r="J34" s="12">
        <v>62</v>
      </c>
      <c r="K34" s="12" t="s">
        <v>10</v>
      </c>
      <c r="L34" s="12">
        <v>62</v>
      </c>
      <c r="M34" s="12" t="s">
        <v>10</v>
      </c>
      <c r="N34" s="12">
        <v>0</v>
      </c>
      <c r="O34" s="12">
        <v>0</v>
      </c>
      <c r="P34" s="12">
        <v>53</v>
      </c>
      <c r="Q34" s="12" t="s">
        <v>10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8">
        <f t="shared" si="0"/>
        <v>331</v>
      </c>
      <c r="Y34" s="18">
        <f t="shared" si="1"/>
        <v>66.2</v>
      </c>
      <c r="Z34" s="12">
        <v>64</v>
      </c>
      <c r="AA34" s="12" t="s">
        <v>10</v>
      </c>
      <c r="AB34" s="18" t="s">
        <v>50</v>
      </c>
      <c r="AC34">
        <f t="shared" si="2"/>
        <v>20</v>
      </c>
      <c r="AD34">
        <f t="shared" si="3"/>
        <v>41.666666666666671</v>
      </c>
    </row>
    <row r="35" spans="1:30" ht="19.5" customHeight="1" x14ac:dyDescent="0.25">
      <c r="A35" s="14">
        <v>5832361</v>
      </c>
      <c r="B35" s="15" t="s">
        <v>53</v>
      </c>
      <c r="C35" s="15" t="s">
        <v>85</v>
      </c>
      <c r="D35" s="14">
        <v>76</v>
      </c>
      <c r="E35" s="14" t="s">
        <v>8</v>
      </c>
      <c r="F35" s="14">
        <v>93</v>
      </c>
      <c r="G35" s="14" t="s">
        <v>5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52</v>
      </c>
      <c r="S35" s="14" t="s">
        <v>11</v>
      </c>
      <c r="T35" s="14">
        <v>61</v>
      </c>
      <c r="U35" s="14" t="s">
        <v>9</v>
      </c>
      <c r="V35" s="14">
        <v>45</v>
      </c>
      <c r="W35" s="14" t="s">
        <v>11</v>
      </c>
      <c r="X35" s="19">
        <f t="shared" si="0"/>
        <v>327</v>
      </c>
      <c r="Y35" s="19">
        <f t="shared" si="1"/>
        <v>65.400000000000006</v>
      </c>
      <c r="Z35" s="14">
        <v>56</v>
      </c>
      <c r="AA35" s="14" t="s">
        <v>11</v>
      </c>
      <c r="AB35" s="19" t="s">
        <v>50</v>
      </c>
      <c r="AC35">
        <f t="shared" si="2"/>
        <v>21</v>
      </c>
      <c r="AD35">
        <f t="shared" si="3"/>
        <v>43.75</v>
      </c>
    </row>
    <row r="36" spans="1:30" ht="19.5" customHeight="1" x14ac:dyDescent="0.25">
      <c r="A36" s="12">
        <v>5832327</v>
      </c>
      <c r="B36" s="13" t="s">
        <v>53</v>
      </c>
      <c r="C36" s="13" t="s">
        <v>86</v>
      </c>
      <c r="D36" s="12">
        <v>64</v>
      </c>
      <c r="E36" s="12" t="s">
        <v>10</v>
      </c>
      <c r="F36" s="12">
        <v>94</v>
      </c>
      <c r="G36" s="12" t="s">
        <v>5</v>
      </c>
      <c r="H36" s="12">
        <v>0</v>
      </c>
      <c r="I36" s="12">
        <v>0</v>
      </c>
      <c r="J36" s="12">
        <v>68</v>
      </c>
      <c r="K36" s="12" t="s">
        <v>8</v>
      </c>
      <c r="L36" s="12">
        <v>52</v>
      </c>
      <c r="M36" s="12" t="s">
        <v>12</v>
      </c>
      <c r="N36" s="12">
        <v>0</v>
      </c>
      <c r="O36" s="12">
        <v>0</v>
      </c>
      <c r="P36" s="12">
        <v>47</v>
      </c>
      <c r="Q36" s="12" t="s">
        <v>10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8">
        <f t="shared" ref="X36:X52" si="4">SUM(D36+F36+H36+J36+L36+N36+P36+R36+T36+V36)</f>
        <v>325</v>
      </c>
      <c r="Y36" s="18">
        <f t="shared" ref="Y36:Y52" si="5">X36/5</f>
        <v>65</v>
      </c>
      <c r="Z36" s="12">
        <v>52</v>
      </c>
      <c r="AA36" s="12" t="s">
        <v>12</v>
      </c>
      <c r="AB36" s="18" t="s">
        <v>50</v>
      </c>
      <c r="AC36">
        <f t="shared" ref="AC36:AC52" si="6">VLOOKUP(E36,table1,2,FALSE)+VLOOKUP(G36,table1,2,FALSE)+VLOOKUP(I36,table1,2,FALSE)+VLOOKUP(K36,table1,2,FALSE)+VLOOKUP(M36,table1,2,FALSE)+VLOOKUP(O36,table1,2,FALSE)+VLOOKUP(Q36,table1,2,FALSE)+VLOOKUP(S36,table1,2,FALSE)+VLOOKUP(U36,table1,2,FALSE)+VLOOKUP(W36,table1,2,FALSE)</f>
        <v>20</v>
      </c>
      <c r="AD36">
        <f t="shared" si="3"/>
        <v>41.666666666666671</v>
      </c>
    </row>
    <row r="37" spans="1:30" ht="19.5" customHeight="1" x14ac:dyDescent="0.25">
      <c r="A37" s="14">
        <v>5832344</v>
      </c>
      <c r="B37" s="15" t="s">
        <v>53</v>
      </c>
      <c r="C37" s="15" t="s">
        <v>87</v>
      </c>
      <c r="D37" s="14">
        <v>69</v>
      </c>
      <c r="E37" s="14" t="s">
        <v>9</v>
      </c>
      <c r="F37" s="14">
        <v>95</v>
      </c>
      <c r="G37" s="14" t="s">
        <v>5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46</v>
      </c>
      <c r="S37" s="14" t="s">
        <v>12</v>
      </c>
      <c r="T37" s="14">
        <v>62</v>
      </c>
      <c r="U37" s="14" t="s">
        <v>9</v>
      </c>
      <c r="V37" s="14">
        <v>53</v>
      </c>
      <c r="W37" s="14" t="s">
        <v>10</v>
      </c>
      <c r="X37" s="19">
        <f t="shared" si="4"/>
        <v>325</v>
      </c>
      <c r="Y37" s="19">
        <f t="shared" si="5"/>
        <v>65</v>
      </c>
      <c r="Z37" s="14">
        <v>52</v>
      </c>
      <c r="AA37" s="14" t="s">
        <v>12</v>
      </c>
      <c r="AB37" s="19" t="s">
        <v>50</v>
      </c>
      <c r="AC37">
        <f t="shared" si="6"/>
        <v>20</v>
      </c>
      <c r="AD37">
        <f t="shared" si="3"/>
        <v>41.666666666666671</v>
      </c>
    </row>
    <row r="38" spans="1:30" ht="19.5" customHeight="1" x14ac:dyDescent="0.25">
      <c r="A38" s="12">
        <v>5832358</v>
      </c>
      <c r="B38" s="13" t="s">
        <v>52</v>
      </c>
      <c r="C38" s="13" t="s">
        <v>89</v>
      </c>
      <c r="D38" s="12">
        <v>71</v>
      </c>
      <c r="E38" s="12" t="s">
        <v>9</v>
      </c>
      <c r="F38" s="12">
        <v>92</v>
      </c>
      <c r="G38" s="12" t="s">
        <v>6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52</v>
      </c>
      <c r="S38" s="12" t="s">
        <v>11</v>
      </c>
      <c r="T38" s="12">
        <v>52</v>
      </c>
      <c r="U38" s="12" t="s">
        <v>11</v>
      </c>
      <c r="V38" s="12">
        <v>45</v>
      </c>
      <c r="W38" s="12" t="s">
        <v>11</v>
      </c>
      <c r="X38" s="18">
        <f t="shared" si="4"/>
        <v>312</v>
      </c>
      <c r="Y38" s="18">
        <f t="shared" si="5"/>
        <v>62.4</v>
      </c>
      <c r="Z38" s="12">
        <v>53</v>
      </c>
      <c r="AA38" s="12" t="s">
        <v>12</v>
      </c>
      <c r="AB38" s="18" t="s">
        <v>50</v>
      </c>
      <c r="AC38">
        <f t="shared" si="6"/>
        <v>17</v>
      </c>
      <c r="AD38">
        <f t="shared" si="3"/>
        <v>35.416666666666671</v>
      </c>
    </row>
    <row r="39" spans="1:30" ht="19.5" customHeight="1" x14ac:dyDescent="0.25">
      <c r="A39" s="14">
        <v>5832355</v>
      </c>
      <c r="B39" s="15" t="s">
        <v>53</v>
      </c>
      <c r="C39" s="15" t="s">
        <v>88</v>
      </c>
      <c r="D39" s="14">
        <v>66</v>
      </c>
      <c r="E39" s="14" t="s">
        <v>9</v>
      </c>
      <c r="F39" s="14">
        <v>90</v>
      </c>
      <c r="G39" s="14" t="s">
        <v>6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53</v>
      </c>
      <c r="S39" s="14" t="s">
        <v>10</v>
      </c>
      <c r="T39" s="14">
        <v>54</v>
      </c>
      <c r="U39" s="14" t="s">
        <v>10</v>
      </c>
      <c r="V39" s="14">
        <v>47</v>
      </c>
      <c r="W39" s="14" t="s">
        <v>11</v>
      </c>
      <c r="X39" s="19">
        <f t="shared" si="4"/>
        <v>310</v>
      </c>
      <c r="Y39" s="19">
        <f t="shared" si="5"/>
        <v>62</v>
      </c>
      <c r="Z39" s="14">
        <v>59</v>
      </c>
      <c r="AA39" s="14" t="s">
        <v>11</v>
      </c>
      <c r="AB39" s="19" t="s">
        <v>50</v>
      </c>
      <c r="AC39">
        <f t="shared" si="6"/>
        <v>19</v>
      </c>
      <c r="AD39">
        <f t="shared" si="3"/>
        <v>39.583333333333329</v>
      </c>
    </row>
    <row r="40" spans="1:30" ht="19.5" customHeight="1" x14ac:dyDescent="0.25">
      <c r="A40" s="12">
        <v>5832339</v>
      </c>
      <c r="B40" s="13" t="s">
        <v>53</v>
      </c>
      <c r="C40" s="13" t="s">
        <v>90</v>
      </c>
      <c r="D40" s="12">
        <v>61</v>
      </c>
      <c r="E40" s="12" t="s">
        <v>10</v>
      </c>
      <c r="F40" s="12">
        <v>95</v>
      </c>
      <c r="G40" s="12" t="s">
        <v>5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52</v>
      </c>
      <c r="S40" s="12" t="s">
        <v>11</v>
      </c>
      <c r="T40" s="12">
        <v>51</v>
      </c>
      <c r="U40" s="12" t="s">
        <v>11</v>
      </c>
      <c r="V40" s="12">
        <v>45</v>
      </c>
      <c r="W40" s="12" t="s">
        <v>11</v>
      </c>
      <c r="X40" s="18">
        <f t="shared" si="4"/>
        <v>304</v>
      </c>
      <c r="Y40" s="18">
        <f t="shared" si="5"/>
        <v>60.8</v>
      </c>
      <c r="Z40" s="12">
        <v>59</v>
      </c>
      <c r="AA40" s="12" t="s">
        <v>11</v>
      </c>
      <c r="AB40" s="18" t="s">
        <v>50</v>
      </c>
      <c r="AC40">
        <f t="shared" si="6"/>
        <v>17</v>
      </c>
      <c r="AD40">
        <f t="shared" si="3"/>
        <v>35.416666666666671</v>
      </c>
    </row>
    <row r="41" spans="1:30" ht="19.5" customHeight="1" x14ac:dyDescent="0.25">
      <c r="A41" s="14">
        <v>5832348</v>
      </c>
      <c r="B41" s="15" t="s">
        <v>52</v>
      </c>
      <c r="C41" s="15" t="s">
        <v>92</v>
      </c>
      <c r="D41" s="14">
        <v>72</v>
      </c>
      <c r="E41" s="14" t="s">
        <v>9</v>
      </c>
      <c r="F41" s="14">
        <v>84</v>
      </c>
      <c r="G41" s="14" t="s">
        <v>8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50</v>
      </c>
      <c r="S41" s="14" t="s">
        <v>11</v>
      </c>
      <c r="T41" s="14">
        <v>52</v>
      </c>
      <c r="U41" s="14" t="s">
        <v>11</v>
      </c>
      <c r="V41" s="14">
        <v>46</v>
      </c>
      <c r="W41" s="14" t="s">
        <v>11</v>
      </c>
      <c r="X41" s="19">
        <f t="shared" si="4"/>
        <v>304</v>
      </c>
      <c r="Y41" s="19">
        <f t="shared" si="5"/>
        <v>60.8</v>
      </c>
      <c r="Z41" s="14">
        <v>58</v>
      </c>
      <c r="AA41" s="14" t="s">
        <v>11</v>
      </c>
      <c r="AB41" s="19" t="s">
        <v>50</v>
      </c>
      <c r="AC41">
        <f t="shared" si="6"/>
        <v>15</v>
      </c>
      <c r="AD41">
        <f t="shared" si="3"/>
        <v>31.25</v>
      </c>
    </row>
    <row r="42" spans="1:30" ht="19.5" customHeight="1" x14ac:dyDescent="0.25">
      <c r="A42" s="12">
        <v>5832353</v>
      </c>
      <c r="B42" s="13" t="s">
        <v>53</v>
      </c>
      <c r="C42" s="13" t="s">
        <v>93</v>
      </c>
      <c r="D42" s="12">
        <v>72</v>
      </c>
      <c r="E42" s="12" t="s">
        <v>9</v>
      </c>
      <c r="F42" s="12">
        <v>95</v>
      </c>
      <c r="G42" s="12" t="s">
        <v>5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46</v>
      </c>
      <c r="S42" s="12" t="s">
        <v>12</v>
      </c>
      <c r="T42" s="12">
        <v>60</v>
      </c>
      <c r="U42" s="12" t="s">
        <v>10</v>
      </c>
      <c r="V42" s="12">
        <v>30</v>
      </c>
      <c r="W42" s="12" t="s">
        <v>51</v>
      </c>
      <c r="X42" s="18">
        <f t="shared" si="4"/>
        <v>303</v>
      </c>
      <c r="Y42" s="18">
        <f t="shared" si="5"/>
        <v>60.6</v>
      </c>
      <c r="Z42" s="12">
        <v>59</v>
      </c>
      <c r="AA42" s="12" t="s">
        <v>11</v>
      </c>
      <c r="AB42" s="18" t="s">
        <v>50</v>
      </c>
      <c r="AC42" t="e">
        <f t="shared" si="6"/>
        <v>#N/A</v>
      </c>
      <c r="AD42" t="e">
        <f t="shared" si="3"/>
        <v>#N/A</v>
      </c>
    </row>
    <row r="43" spans="1:30" ht="19.5" customHeight="1" x14ac:dyDescent="0.25">
      <c r="A43" s="14">
        <v>5832321</v>
      </c>
      <c r="B43" s="15" t="s">
        <v>53</v>
      </c>
      <c r="C43" s="15" t="s">
        <v>96</v>
      </c>
      <c r="D43" s="14">
        <v>51</v>
      </c>
      <c r="E43" s="14" t="s">
        <v>11</v>
      </c>
      <c r="F43" s="14">
        <v>85</v>
      </c>
      <c r="G43" s="14" t="s">
        <v>7</v>
      </c>
      <c r="H43" s="14">
        <v>52</v>
      </c>
      <c r="I43" s="14" t="s">
        <v>12</v>
      </c>
      <c r="J43" s="14">
        <v>59</v>
      </c>
      <c r="K43" s="14" t="s">
        <v>10</v>
      </c>
      <c r="L43" s="14">
        <v>54</v>
      </c>
      <c r="M43" s="14" t="s">
        <v>11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9">
        <f t="shared" si="4"/>
        <v>301</v>
      </c>
      <c r="Y43" s="19">
        <f t="shared" si="5"/>
        <v>60.2</v>
      </c>
      <c r="Z43" s="14">
        <v>54</v>
      </c>
      <c r="AA43" s="14" t="s">
        <v>12</v>
      </c>
      <c r="AB43" s="19" t="s">
        <v>50</v>
      </c>
      <c r="AC43">
        <f t="shared" si="6"/>
        <v>14</v>
      </c>
      <c r="AD43">
        <f t="shared" si="3"/>
        <v>29.166666666666668</v>
      </c>
    </row>
    <row r="44" spans="1:30" ht="19.5" customHeight="1" x14ac:dyDescent="0.25">
      <c r="A44" s="12">
        <v>5832352</v>
      </c>
      <c r="B44" s="13" t="s">
        <v>52</v>
      </c>
      <c r="C44" s="13" t="s">
        <v>91</v>
      </c>
      <c r="D44" s="12">
        <v>55</v>
      </c>
      <c r="E44" s="12" t="s">
        <v>11</v>
      </c>
      <c r="F44" s="12">
        <v>93</v>
      </c>
      <c r="G44" s="12" t="s">
        <v>5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52</v>
      </c>
      <c r="S44" s="12" t="s">
        <v>11</v>
      </c>
      <c r="T44" s="12">
        <v>54</v>
      </c>
      <c r="U44" s="12" t="s">
        <v>10</v>
      </c>
      <c r="V44" s="12">
        <v>45</v>
      </c>
      <c r="W44" s="12" t="s">
        <v>11</v>
      </c>
      <c r="X44" s="18">
        <f t="shared" si="4"/>
        <v>299</v>
      </c>
      <c r="Y44" s="18">
        <f t="shared" si="5"/>
        <v>59.8</v>
      </c>
      <c r="Z44" s="12">
        <v>64</v>
      </c>
      <c r="AA44" s="12" t="s">
        <v>10</v>
      </c>
      <c r="AB44" s="18" t="s">
        <v>50</v>
      </c>
      <c r="AC44">
        <f t="shared" si="6"/>
        <v>17</v>
      </c>
      <c r="AD44">
        <f t="shared" si="3"/>
        <v>35.416666666666671</v>
      </c>
    </row>
    <row r="45" spans="1:30" ht="19.5" customHeight="1" x14ac:dyDescent="0.25">
      <c r="A45" s="14">
        <v>5832342</v>
      </c>
      <c r="B45" s="15" t="s">
        <v>53</v>
      </c>
      <c r="C45" s="15" t="s">
        <v>94</v>
      </c>
      <c r="D45" s="14">
        <v>53</v>
      </c>
      <c r="E45" s="14" t="s">
        <v>11</v>
      </c>
      <c r="F45" s="14">
        <v>96</v>
      </c>
      <c r="G45" s="14" t="s">
        <v>5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52</v>
      </c>
      <c r="S45" s="14" t="s">
        <v>11</v>
      </c>
      <c r="T45" s="14">
        <v>51</v>
      </c>
      <c r="U45" s="14" t="s">
        <v>11</v>
      </c>
      <c r="V45" s="14">
        <v>45</v>
      </c>
      <c r="W45" s="14" t="s">
        <v>11</v>
      </c>
      <c r="X45" s="19">
        <f t="shared" si="4"/>
        <v>297</v>
      </c>
      <c r="Y45" s="19">
        <f t="shared" si="5"/>
        <v>59.4</v>
      </c>
      <c r="Z45" s="14">
        <v>62</v>
      </c>
      <c r="AA45" s="14" t="s">
        <v>10</v>
      </c>
      <c r="AB45" s="19" t="s">
        <v>50</v>
      </c>
      <c r="AC45">
        <f t="shared" si="6"/>
        <v>16</v>
      </c>
      <c r="AD45">
        <f t="shared" si="3"/>
        <v>33.333333333333329</v>
      </c>
    </row>
    <row r="46" spans="1:30" ht="19.5" customHeight="1" x14ac:dyDescent="0.25">
      <c r="A46" s="12">
        <v>5832359</v>
      </c>
      <c r="B46" s="13" t="s">
        <v>53</v>
      </c>
      <c r="C46" s="13" t="s">
        <v>99</v>
      </c>
      <c r="D46" s="12">
        <v>67</v>
      </c>
      <c r="E46" s="12" t="s">
        <v>9</v>
      </c>
      <c r="F46" s="12">
        <v>85</v>
      </c>
      <c r="G46" s="12" t="s">
        <v>7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44</v>
      </c>
      <c r="S46" s="12" t="s">
        <v>12</v>
      </c>
      <c r="T46" s="12">
        <v>53</v>
      </c>
      <c r="U46" s="12" t="s">
        <v>11</v>
      </c>
      <c r="V46" s="12">
        <v>44</v>
      </c>
      <c r="W46" s="12" t="s">
        <v>12</v>
      </c>
      <c r="X46" s="18">
        <f t="shared" si="4"/>
        <v>293</v>
      </c>
      <c r="Y46" s="18">
        <f t="shared" si="5"/>
        <v>58.6</v>
      </c>
      <c r="Z46" s="12">
        <v>49</v>
      </c>
      <c r="AA46" s="12" t="s">
        <v>12</v>
      </c>
      <c r="AB46" s="18" t="s">
        <v>50</v>
      </c>
      <c r="AC46">
        <f t="shared" si="6"/>
        <v>14</v>
      </c>
      <c r="AD46">
        <f t="shared" si="3"/>
        <v>29.166666666666668</v>
      </c>
    </row>
    <row r="47" spans="1:30" ht="19.5" customHeight="1" x14ac:dyDescent="0.25">
      <c r="A47" s="14">
        <v>5832341</v>
      </c>
      <c r="B47" s="15" t="s">
        <v>52</v>
      </c>
      <c r="C47" s="15" t="s">
        <v>95</v>
      </c>
      <c r="D47" s="14">
        <v>64</v>
      </c>
      <c r="E47" s="14" t="s">
        <v>10</v>
      </c>
      <c r="F47" s="14">
        <v>98</v>
      </c>
      <c r="G47" s="14" t="s">
        <v>5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51</v>
      </c>
      <c r="S47" s="14" t="s">
        <v>11</v>
      </c>
      <c r="T47" s="14">
        <v>52</v>
      </c>
      <c r="U47" s="14" t="s">
        <v>11</v>
      </c>
      <c r="V47" s="14">
        <v>24</v>
      </c>
      <c r="W47" s="14" t="s">
        <v>51</v>
      </c>
      <c r="X47" s="19">
        <f t="shared" si="4"/>
        <v>289</v>
      </c>
      <c r="Y47" s="19">
        <f t="shared" si="5"/>
        <v>57.8</v>
      </c>
      <c r="Z47" s="14">
        <v>69</v>
      </c>
      <c r="AA47" s="14" t="s">
        <v>9</v>
      </c>
      <c r="AB47" s="19" t="s">
        <v>50</v>
      </c>
      <c r="AC47" t="e">
        <f t="shared" si="6"/>
        <v>#N/A</v>
      </c>
      <c r="AD47" t="e">
        <f t="shared" si="3"/>
        <v>#N/A</v>
      </c>
    </row>
    <row r="48" spans="1:30" ht="19.5" customHeight="1" x14ac:dyDescent="0.25">
      <c r="A48" s="12">
        <v>5832354</v>
      </c>
      <c r="B48" s="13" t="s">
        <v>53</v>
      </c>
      <c r="C48" s="13" t="s">
        <v>100</v>
      </c>
      <c r="D48" s="12">
        <v>51</v>
      </c>
      <c r="E48" s="12" t="s">
        <v>11</v>
      </c>
      <c r="F48" s="12">
        <v>80</v>
      </c>
      <c r="G48" s="12" t="s">
        <v>9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53</v>
      </c>
      <c r="S48" s="12" t="s">
        <v>10</v>
      </c>
      <c r="T48" s="12">
        <v>51</v>
      </c>
      <c r="U48" s="12" t="s">
        <v>11</v>
      </c>
      <c r="V48" s="12">
        <v>53</v>
      </c>
      <c r="W48" s="12" t="s">
        <v>10</v>
      </c>
      <c r="X48" s="18">
        <f t="shared" si="4"/>
        <v>288</v>
      </c>
      <c r="Y48" s="18">
        <f t="shared" si="5"/>
        <v>57.6</v>
      </c>
      <c r="Z48" s="12">
        <v>48</v>
      </c>
      <c r="AA48" s="12" t="s">
        <v>12</v>
      </c>
      <c r="AB48" s="18" t="s">
        <v>50</v>
      </c>
      <c r="AC48">
        <f t="shared" si="6"/>
        <v>14</v>
      </c>
      <c r="AD48">
        <f t="shared" si="3"/>
        <v>29.166666666666668</v>
      </c>
    </row>
    <row r="49" spans="1:30" ht="19.5" customHeight="1" x14ac:dyDescent="0.25">
      <c r="A49" s="14">
        <v>5832350</v>
      </c>
      <c r="B49" s="15" t="s">
        <v>53</v>
      </c>
      <c r="C49" s="15" t="s">
        <v>97</v>
      </c>
      <c r="D49" s="14">
        <v>54</v>
      </c>
      <c r="E49" s="14" t="s">
        <v>11</v>
      </c>
      <c r="F49" s="14">
        <v>94</v>
      </c>
      <c r="G49" s="14" t="s">
        <v>5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46</v>
      </c>
      <c r="S49" s="14" t="s">
        <v>12</v>
      </c>
      <c r="T49" s="14">
        <v>69</v>
      </c>
      <c r="U49" s="14" t="s">
        <v>8</v>
      </c>
      <c r="V49" s="14">
        <v>24</v>
      </c>
      <c r="W49" s="14" t="s">
        <v>51</v>
      </c>
      <c r="X49" s="19">
        <f t="shared" si="4"/>
        <v>287</v>
      </c>
      <c r="Y49" s="19">
        <f t="shared" si="5"/>
        <v>57.4</v>
      </c>
      <c r="Z49" s="14">
        <v>63</v>
      </c>
      <c r="AA49" s="14" t="s">
        <v>10</v>
      </c>
      <c r="AB49" s="19" t="s">
        <v>50</v>
      </c>
      <c r="AC49" t="e">
        <f t="shared" si="6"/>
        <v>#N/A</v>
      </c>
      <c r="AD49" t="e">
        <f t="shared" si="3"/>
        <v>#N/A</v>
      </c>
    </row>
    <row r="50" spans="1:30" ht="19.5" customHeight="1" x14ac:dyDescent="0.25">
      <c r="A50" s="12">
        <v>5832332</v>
      </c>
      <c r="B50" s="13" t="s">
        <v>52</v>
      </c>
      <c r="C50" s="13" t="s">
        <v>98</v>
      </c>
      <c r="D50" s="12">
        <v>41</v>
      </c>
      <c r="E50" s="12" t="s">
        <v>12</v>
      </c>
      <c r="F50" s="12">
        <v>79</v>
      </c>
      <c r="G50" s="12" t="s">
        <v>9</v>
      </c>
      <c r="H50" s="12">
        <v>52</v>
      </c>
      <c r="I50" s="12" t="s">
        <v>12</v>
      </c>
      <c r="J50" s="12">
        <v>62</v>
      </c>
      <c r="K50" s="12" t="s">
        <v>10</v>
      </c>
      <c r="L50" s="12">
        <v>52</v>
      </c>
      <c r="M50" s="12" t="s">
        <v>12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8">
        <f t="shared" si="4"/>
        <v>286</v>
      </c>
      <c r="Y50" s="18">
        <f t="shared" si="5"/>
        <v>57.2</v>
      </c>
      <c r="Z50" s="12">
        <v>56</v>
      </c>
      <c r="AA50" s="12" t="s">
        <v>11</v>
      </c>
      <c r="AB50" s="18" t="s">
        <v>50</v>
      </c>
      <c r="AC50">
        <f t="shared" si="6"/>
        <v>10</v>
      </c>
      <c r="AD50">
        <f t="shared" si="3"/>
        <v>20.833333333333336</v>
      </c>
    </row>
    <row r="51" spans="1:30" ht="19.5" customHeight="1" x14ac:dyDescent="0.25">
      <c r="A51" s="14">
        <v>5832356</v>
      </c>
      <c r="B51" s="15" t="s">
        <v>52</v>
      </c>
      <c r="C51" s="15" t="s">
        <v>102</v>
      </c>
      <c r="D51" s="14">
        <v>63</v>
      </c>
      <c r="E51" s="14" t="s">
        <v>10</v>
      </c>
      <c r="F51" s="14">
        <v>90</v>
      </c>
      <c r="G51" s="14" t="s">
        <v>6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45</v>
      </c>
      <c r="S51" s="14" t="s">
        <v>12</v>
      </c>
      <c r="T51" s="14">
        <v>50</v>
      </c>
      <c r="U51" s="14" t="s">
        <v>11</v>
      </c>
      <c r="V51" s="14">
        <v>30</v>
      </c>
      <c r="W51" s="14" t="s">
        <v>51</v>
      </c>
      <c r="X51" s="19">
        <f t="shared" si="4"/>
        <v>278</v>
      </c>
      <c r="Y51" s="19">
        <f t="shared" si="5"/>
        <v>55.6</v>
      </c>
      <c r="Z51" s="14">
        <v>53</v>
      </c>
      <c r="AA51" s="14" t="s">
        <v>12</v>
      </c>
      <c r="AB51" s="19" t="s">
        <v>50</v>
      </c>
      <c r="AC51" t="e">
        <f t="shared" si="6"/>
        <v>#N/A</v>
      </c>
      <c r="AD51" t="e">
        <f t="shared" si="3"/>
        <v>#N/A</v>
      </c>
    </row>
    <row r="52" spans="1:30" ht="19.5" customHeight="1" x14ac:dyDescent="0.25">
      <c r="A52" s="12">
        <v>5832347</v>
      </c>
      <c r="B52" s="13" t="s">
        <v>53</v>
      </c>
      <c r="C52" s="13" t="s">
        <v>101</v>
      </c>
      <c r="D52" s="12">
        <v>60</v>
      </c>
      <c r="E52" s="12" t="s">
        <v>10</v>
      </c>
      <c r="F52" s="12">
        <v>85</v>
      </c>
      <c r="G52" s="12" t="s">
        <v>7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46</v>
      </c>
      <c r="S52" s="12" t="s">
        <v>12</v>
      </c>
      <c r="T52" s="12">
        <v>53</v>
      </c>
      <c r="U52" s="12" t="s">
        <v>11</v>
      </c>
      <c r="V52" s="12">
        <v>33</v>
      </c>
      <c r="W52" s="12" t="s">
        <v>51</v>
      </c>
      <c r="X52" s="18">
        <f t="shared" si="4"/>
        <v>277</v>
      </c>
      <c r="Y52" s="18">
        <f t="shared" si="5"/>
        <v>55.4</v>
      </c>
      <c r="Z52" s="12">
        <v>57</v>
      </c>
      <c r="AA52" s="12" t="s">
        <v>11</v>
      </c>
      <c r="AB52" s="18" t="s">
        <v>50</v>
      </c>
      <c r="AC52" t="e">
        <f t="shared" si="6"/>
        <v>#N/A</v>
      </c>
      <c r="AD52" t="e">
        <f t="shared" si="3"/>
        <v>#N/A</v>
      </c>
    </row>
    <row r="55" spans="1:30" ht="19.5" customHeight="1" x14ac:dyDescent="0.25">
      <c r="D55" s="20" t="s">
        <v>115</v>
      </c>
      <c r="E55" s="20" t="s">
        <v>114</v>
      </c>
      <c r="F55" s="20"/>
      <c r="G55" s="20" t="s">
        <v>113</v>
      </c>
      <c r="S55" s="20">
        <v>0</v>
      </c>
      <c r="T55" s="23">
        <v>0</v>
      </c>
    </row>
    <row r="56" spans="1:30" ht="19.5" customHeight="1" x14ac:dyDescent="0.25">
      <c r="C56" s="6">
        <v>8</v>
      </c>
      <c r="D56" s="20" t="s">
        <v>5</v>
      </c>
      <c r="E56" s="20">
        <f t="shared" ref="E56:E64" si="7">COUNTIF(marksngrade,D56)</f>
        <v>46</v>
      </c>
      <c r="F56" s="20"/>
      <c r="G56" s="20">
        <f>E56*C56</f>
        <v>368</v>
      </c>
      <c r="S56" s="20" t="s">
        <v>5</v>
      </c>
      <c r="T56" s="23">
        <v>8</v>
      </c>
    </row>
    <row r="57" spans="1:30" ht="19.5" customHeight="1" x14ac:dyDescent="0.25">
      <c r="C57" s="6">
        <v>7</v>
      </c>
      <c r="D57" s="20" t="s">
        <v>6</v>
      </c>
      <c r="E57" s="20">
        <f t="shared" si="7"/>
        <v>29</v>
      </c>
      <c r="F57" s="20"/>
      <c r="G57" s="20">
        <f t="shared" ref="G57:G63" si="8">E57*C57</f>
        <v>203</v>
      </c>
      <c r="S57" s="20" t="s">
        <v>6</v>
      </c>
      <c r="T57" s="23">
        <v>7</v>
      </c>
    </row>
    <row r="58" spans="1:30" ht="19.5" customHeight="1" x14ac:dyDescent="0.25">
      <c r="C58" s="6">
        <v>6</v>
      </c>
      <c r="D58" s="20" t="s">
        <v>7</v>
      </c>
      <c r="E58" s="20">
        <f t="shared" si="7"/>
        <v>24</v>
      </c>
      <c r="F58" s="20"/>
      <c r="G58" s="20">
        <f t="shared" si="8"/>
        <v>144</v>
      </c>
      <c r="S58" s="20" t="s">
        <v>7</v>
      </c>
      <c r="T58" s="23">
        <v>6</v>
      </c>
    </row>
    <row r="59" spans="1:30" ht="19.5" customHeight="1" x14ac:dyDescent="0.25">
      <c r="C59" s="6">
        <v>5</v>
      </c>
      <c r="D59" s="20" t="s">
        <v>8</v>
      </c>
      <c r="E59" s="20">
        <f t="shared" si="7"/>
        <v>26</v>
      </c>
      <c r="F59" s="20"/>
      <c r="G59" s="20">
        <f t="shared" si="8"/>
        <v>130</v>
      </c>
      <c r="S59" s="20" t="s">
        <v>8</v>
      </c>
      <c r="T59" s="23">
        <v>5</v>
      </c>
    </row>
    <row r="60" spans="1:30" ht="19.5" customHeight="1" x14ac:dyDescent="0.25">
      <c r="C60" s="6">
        <v>4</v>
      </c>
      <c r="D60" s="20" t="s">
        <v>9</v>
      </c>
      <c r="E60" s="20">
        <f t="shared" si="7"/>
        <v>33</v>
      </c>
      <c r="F60" s="20"/>
      <c r="G60" s="20">
        <f t="shared" si="8"/>
        <v>132</v>
      </c>
      <c r="S60" s="20" t="s">
        <v>9</v>
      </c>
      <c r="T60" s="23">
        <v>4</v>
      </c>
    </row>
    <row r="61" spans="1:30" ht="19.5" customHeight="1" x14ac:dyDescent="0.25">
      <c r="C61" s="6">
        <v>3</v>
      </c>
      <c r="D61" s="20" t="s">
        <v>10</v>
      </c>
      <c r="E61" s="20">
        <f t="shared" si="7"/>
        <v>34</v>
      </c>
      <c r="F61" s="20"/>
      <c r="G61" s="20">
        <f t="shared" si="8"/>
        <v>102</v>
      </c>
      <c r="S61" s="20" t="s">
        <v>10</v>
      </c>
      <c r="T61" s="23">
        <v>3</v>
      </c>
    </row>
    <row r="62" spans="1:30" ht="19.5" customHeight="1" x14ac:dyDescent="0.25">
      <c r="C62" s="6">
        <v>2</v>
      </c>
      <c r="D62" s="20" t="s">
        <v>11</v>
      </c>
      <c r="E62" s="20">
        <f t="shared" si="7"/>
        <v>33</v>
      </c>
      <c r="F62" s="20"/>
      <c r="G62" s="20">
        <f t="shared" si="8"/>
        <v>66</v>
      </c>
      <c r="S62" s="20" t="s">
        <v>11</v>
      </c>
      <c r="T62" s="23">
        <v>2</v>
      </c>
    </row>
    <row r="63" spans="1:30" ht="19.5" customHeight="1" x14ac:dyDescent="0.25">
      <c r="C63" s="6">
        <v>1</v>
      </c>
      <c r="D63" s="20" t="s">
        <v>12</v>
      </c>
      <c r="E63" s="20">
        <f t="shared" si="7"/>
        <v>15</v>
      </c>
      <c r="F63" s="20"/>
      <c r="G63" s="20">
        <f t="shared" si="8"/>
        <v>15</v>
      </c>
      <c r="S63" s="20" t="s">
        <v>12</v>
      </c>
      <c r="T63" s="23">
        <v>1</v>
      </c>
    </row>
    <row r="64" spans="1:30" ht="19.5" customHeight="1" x14ac:dyDescent="0.25">
      <c r="D64" s="20" t="s">
        <v>51</v>
      </c>
      <c r="E64" s="22">
        <f t="shared" si="7"/>
        <v>5</v>
      </c>
      <c r="F64" s="20"/>
      <c r="G64" s="20"/>
      <c r="K64" s="25" t="s">
        <v>117</v>
      </c>
      <c r="L64" s="25"/>
      <c r="M64" s="25"/>
      <c r="N64" s="25"/>
      <c r="O64" s="25"/>
    </row>
    <row r="65" spans="4:11" ht="19.5" customHeight="1" x14ac:dyDescent="0.25">
      <c r="D65" s="21" t="s">
        <v>116</v>
      </c>
      <c r="E65" s="20">
        <f>SUM(E56:E64)</f>
        <v>245</v>
      </c>
      <c r="F65" s="20"/>
      <c r="G65" s="20">
        <f>SUM(G56:G64)</f>
        <v>1160</v>
      </c>
      <c r="K65">
        <f>G65/E65*12.5</f>
        <v>59.183673469387756</v>
      </c>
    </row>
  </sheetData>
  <sortState ref="A3:AB51">
    <sortCondition descending="1" ref="X3:X51"/>
  </sortState>
  <mergeCells count="20">
    <mergeCell ref="A1:AB1"/>
    <mergeCell ref="J2:K2"/>
    <mergeCell ref="L2:M2"/>
    <mergeCell ref="N2:O2"/>
    <mergeCell ref="P2:Q2"/>
    <mergeCell ref="R2:S2"/>
    <mergeCell ref="T2:U2"/>
    <mergeCell ref="A2:A3"/>
    <mergeCell ref="B2:B3"/>
    <mergeCell ref="C2:C3"/>
    <mergeCell ref="D2:E2"/>
    <mergeCell ref="F2:G2"/>
    <mergeCell ref="K64:O64"/>
    <mergeCell ref="AD2:AD3"/>
    <mergeCell ref="H2:I2"/>
    <mergeCell ref="AC2:AC3"/>
    <mergeCell ref="V2:W2"/>
    <mergeCell ref="X2:Y2"/>
    <mergeCell ref="AB2:AB3"/>
    <mergeCell ref="Z2:AA2"/>
  </mergeCells>
  <pageMargins left="0.25" right="0.25" top="0.5" bottom="0.5" header="0.3" footer="0.3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opLeftCell="A15" workbookViewId="0">
      <selection activeCell="C14" sqref="C14:C52"/>
    </sheetView>
  </sheetViews>
  <sheetFormatPr defaultRowHeight="15" x14ac:dyDescent="0.25"/>
  <cols>
    <col min="1" max="1" width="7" bestFit="1" customWidth="1"/>
    <col min="2" max="2" width="2.42578125" style="6" bestFit="1" customWidth="1"/>
    <col min="3" max="3" width="26" style="6" bestFit="1" customWidth="1"/>
    <col min="4" max="4" width="3.5703125" bestFit="1" customWidth="1"/>
    <col min="5" max="5" width="6.140625" bestFit="1" customWidth="1"/>
    <col min="6" max="6" width="3.5703125" bestFit="1" customWidth="1"/>
    <col min="7" max="7" width="6.140625" bestFit="1" customWidth="1"/>
    <col min="8" max="8" width="2.7109375" bestFit="1" customWidth="1"/>
    <col min="9" max="9" width="6.140625" bestFit="1" customWidth="1"/>
    <col min="10" max="10" width="2.7109375" bestFit="1" customWidth="1"/>
    <col min="11" max="11" width="6.140625" bestFit="1" customWidth="1"/>
    <col min="12" max="12" width="2.7109375" bestFit="1" customWidth="1"/>
    <col min="13" max="13" width="6.140625" bestFit="1" customWidth="1"/>
    <col min="14" max="14" width="2.7109375" bestFit="1" customWidth="1"/>
    <col min="15" max="15" width="6.140625" bestFit="1" customWidth="1"/>
    <col min="16" max="16" width="2.7109375" bestFit="1" customWidth="1"/>
    <col min="17" max="17" width="6.140625" bestFit="1" customWidth="1"/>
    <col min="18" max="18" width="2.7109375" bestFit="1" customWidth="1"/>
    <col min="19" max="19" width="6.140625" bestFit="1" customWidth="1"/>
    <col min="20" max="20" width="2.7109375" bestFit="1" customWidth="1"/>
    <col min="21" max="21" width="6.140625" bestFit="1" customWidth="1"/>
    <col min="22" max="22" width="2.7109375" bestFit="1" customWidth="1"/>
    <col min="23" max="23" width="6.140625" bestFit="1" customWidth="1"/>
    <col min="24" max="24" width="5.5703125" bestFit="1" customWidth="1"/>
    <col min="25" max="25" width="4" bestFit="1" customWidth="1"/>
    <col min="26" max="26" width="6.42578125" bestFit="1" customWidth="1"/>
    <col min="29" max="29" width="16.140625" bestFit="1" customWidth="1"/>
    <col min="33" max="33" width="22.42578125" bestFit="1" customWidth="1"/>
  </cols>
  <sheetData>
    <row r="1" spans="1:26" ht="15.75" x14ac:dyDescent="0.25">
      <c r="A1" s="26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17" customFormat="1" ht="12.75" x14ac:dyDescent="0.2">
      <c r="A2" s="29" t="s">
        <v>44</v>
      </c>
      <c r="B2" s="29" t="s">
        <v>52</v>
      </c>
      <c r="C2" s="29" t="s">
        <v>45</v>
      </c>
      <c r="D2" s="27" t="s">
        <v>105</v>
      </c>
      <c r="E2" s="27"/>
      <c r="F2" s="27" t="s">
        <v>104</v>
      </c>
      <c r="G2" s="27"/>
      <c r="H2" s="27" t="s">
        <v>25</v>
      </c>
      <c r="I2" s="27"/>
      <c r="J2" s="27" t="s">
        <v>26</v>
      </c>
      <c r="K2" s="27"/>
      <c r="L2" s="27" t="s">
        <v>109</v>
      </c>
      <c r="M2" s="27"/>
      <c r="N2" s="27" t="s">
        <v>110</v>
      </c>
      <c r="O2" s="27"/>
      <c r="P2" s="27" t="s">
        <v>106</v>
      </c>
      <c r="Q2" s="27"/>
      <c r="R2" s="27" t="s">
        <v>111</v>
      </c>
      <c r="S2" s="27"/>
      <c r="T2" s="27" t="s">
        <v>107</v>
      </c>
      <c r="U2" s="27"/>
      <c r="V2" s="27" t="s">
        <v>108</v>
      </c>
      <c r="W2" s="27"/>
      <c r="X2" s="27" t="s">
        <v>47</v>
      </c>
      <c r="Y2" s="27"/>
      <c r="Z2" s="28" t="s">
        <v>48</v>
      </c>
    </row>
    <row r="3" spans="1:26" x14ac:dyDescent="0.25">
      <c r="A3" s="30"/>
      <c r="B3" s="30"/>
      <c r="C3" s="30"/>
      <c r="D3" s="24">
        <v>301</v>
      </c>
      <c r="E3" s="24" t="s">
        <v>46</v>
      </c>
      <c r="F3" s="24">
        <v>302</v>
      </c>
      <c r="G3" s="24" t="s">
        <v>46</v>
      </c>
      <c r="H3" s="24">
        <v>44</v>
      </c>
      <c r="I3" s="24" t="s">
        <v>46</v>
      </c>
      <c r="J3" s="24">
        <v>42</v>
      </c>
      <c r="K3" s="24" t="s">
        <v>46</v>
      </c>
      <c r="L3" s="24">
        <v>43</v>
      </c>
      <c r="M3" s="24" t="s">
        <v>46</v>
      </c>
      <c r="N3" s="24">
        <v>83</v>
      </c>
      <c r="O3" s="24" t="s">
        <v>46</v>
      </c>
      <c r="P3" s="24">
        <v>41</v>
      </c>
      <c r="Q3" s="24" t="s">
        <v>46</v>
      </c>
      <c r="R3" s="24">
        <v>30</v>
      </c>
      <c r="S3" s="24" t="s">
        <v>46</v>
      </c>
      <c r="T3" s="24">
        <v>54</v>
      </c>
      <c r="U3" s="24" t="s">
        <v>46</v>
      </c>
      <c r="V3" s="24">
        <v>55</v>
      </c>
      <c r="W3" s="24" t="s">
        <v>46</v>
      </c>
      <c r="X3" s="24" t="s">
        <v>47</v>
      </c>
      <c r="Y3" s="24" t="s">
        <v>4</v>
      </c>
      <c r="Z3" s="28"/>
    </row>
    <row r="4" spans="1:26" hidden="1" x14ac:dyDescent="0.25">
      <c r="A4" s="9">
        <v>5832319</v>
      </c>
      <c r="B4" s="10" t="s">
        <v>52</v>
      </c>
      <c r="C4" s="10" t="s">
        <v>54</v>
      </c>
      <c r="D4" s="9">
        <v>91</v>
      </c>
      <c r="E4" s="9" t="s">
        <v>5</v>
      </c>
      <c r="F4" s="9"/>
      <c r="G4" s="9"/>
      <c r="H4" s="9"/>
      <c r="I4" s="9"/>
      <c r="J4" s="9">
        <v>95</v>
      </c>
      <c r="K4" s="9" t="s">
        <v>5</v>
      </c>
      <c r="L4" s="9">
        <v>91</v>
      </c>
      <c r="M4" s="9" t="s">
        <v>6</v>
      </c>
      <c r="N4" s="9">
        <v>97</v>
      </c>
      <c r="O4" s="9" t="s">
        <v>5</v>
      </c>
      <c r="P4" s="9">
        <v>91</v>
      </c>
      <c r="Q4" s="9" t="s">
        <v>6</v>
      </c>
      <c r="R4" s="9"/>
      <c r="S4" s="9"/>
      <c r="T4" s="9"/>
      <c r="U4" s="9"/>
      <c r="V4" s="9"/>
      <c r="W4" s="9"/>
      <c r="X4" s="9">
        <f t="shared" ref="X4:X35" si="0">SUM(D4+F4+H4+J4+L4+N4+P4+R4+T4+V4)</f>
        <v>465</v>
      </c>
      <c r="Y4" s="9">
        <f t="shared" ref="Y4:Y52" si="1">X4/5</f>
        <v>93</v>
      </c>
      <c r="Z4" s="9" t="s">
        <v>50</v>
      </c>
    </row>
    <row r="5" spans="1:26" hidden="1" x14ac:dyDescent="0.25">
      <c r="A5" s="14">
        <v>5832328</v>
      </c>
      <c r="B5" s="15" t="s">
        <v>52</v>
      </c>
      <c r="C5" s="15" t="s">
        <v>57</v>
      </c>
      <c r="D5" s="14">
        <v>93</v>
      </c>
      <c r="E5" s="14" t="s">
        <v>5</v>
      </c>
      <c r="F5" s="14"/>
      <c r="G5" s="14"/>
      <c r="H5" s="14"/>
      <c r="I5" s="14"/>
      <c r="J5" s="14">
        <v>95</v>
      </c>
      <c r="K5" s="14" t="s">
        <v>5</v>
      </c>
      <c r="L5" s="14">
        <v>95</v>
      </c>
      <c r="M5" s="14" t="s">
        <v>5</v>
      </c>
      <c r="N5" s="14">
        <v>93</v>
      </c>
      <c r="O5" s="14" t="s">
        <v>6</v>
      </c>
      <c r="P5" s="14">
        <v>85</v>
      </c>
      <c r="Q5" s="14" t="s">
        <v>6</v>
      </c>
      <c r="R5" s="14"/>
      <c r="S5" s="14"/>
      <c r="T5" s="14"/>
      <c r="U5" s="14"/>
      <c r="V5" s="14"/>
      <c r="W5" s="14"/>
      <c r="X5" s="14">
        <f t="shared" si="0"/>
        <v>461</v>
      </c>
      <c r="Y5" s="14">
        <f t="shared" si="1"/>
        <v>92.2</v>
      </c>
      <c r="Z5" s="14" t="s">
        <v>50</v>
      </c>
    </row>
    <row r="6" spans="1:26" hidden="1" x14ac:dyDescent="0.25">
      <c r="A6" s="9">
        <v>5832314</v>
      </c>
      <c r="B6" s="10" t="s">
        <v>52</v>
      </c>
      <c r="C6" s="10" t="s">
        <v>55</v>
      </c>
      <c r="D6" s="9">
        <v>88</v>
      </c>
      <c r="E6" s="9" t="s">
        <v>6</v>
      </c>
      <c r="F6" s="9"/>
      <c r="G6" s="9"/>
      <c r="H6" s="9"/>
      <c r="I6" s="9"/>
      <c r="J6" s="9">
        <v>93</v>
      </c>
      <c r="K6" s="9" t="s">
        <v>5</v>
      </c>
      <c r="L6" s="9">
        <v>94</v>
      </c>
      <c r="M6" s="9" t="s">
        <v>5</v>
      </c>
      <c r="N6" s="9">
        <v>95</v>
      </c>
      <c r="O6" s="9" t="s">
        <v>5</v>
      </c>
      <c r="P6" s="9">
        <v>88</v>
      </c>
      <c r="Q6" s="9" t="s">
        <v>6</v>
      </c>
      <c r="R6" s="9"/>
      <c r="S6" s="9"/>
      <c r="T6" s="9"/>
      <c r="U6" s="9"/>
      <c r="V6" s="9"/>
      <c r="W6" s="9"/>
      <c r="X6" s="9">
        <f t="shared" si="0"/>
        <v>458</v>
      </c>
      <c r="Y6" s="9">
        <f t="shared" si="1"/>
        <v>91.6</v>
      </c>
      <c r="Z6" s="9" t="s">
        <v>50</v>
      </c>
    </row>
    <row r="7" spans="1:26" hidden="1" x14ac:dyDescent="0.25">
      <c r="A7" s="14">
        <v>5832330</v>
      </c>
      <c r="B7" s="15" t="s">
        <v>52</v>
      </c>
      <c r="C7" s="15" t="s">
        <v>56</v>
      </c>
      <c r="D7" s="14">
        <v>87</v>
      </c>
      <c r="E7" s="14" t="s">
        <v>6</v>
      </c>
      <c r="F7" s="14"/>
      <c r="G7" s="14"/>
      <c r="H7" s="14"/>
      <c r="I7" s="14"/>
      <c r="J7" s="14">
        <v>95</v>
      </c>
      <c r="K7" s="14" t="s">
        <v>5</v>
      </c>
      <c r="L7" s="14">
        <v>95</v>
      </c>
      <c r="M7" s="14" t="s">
        <v>5</v>
      </c>
      <c r="N7" s="14">
        <v>83</v>
      </c>
      <c r="O7" s="14" t="s">
        <v>8</v>
      </c>
      <c r="P7" s="14">
        <v>95</v>
      </c>
      <c r="Q7" s="14" t="s">
        <v>5</v>
      </c>
      <c r="R7" s="14"/>
      <c r="S7" s="14"/>
      <c r="T7" s="14"/>
      <c r="U7" s="14"/>
      <c r="V7" s="14"/>
      <c r="W7" s="14"/>
      <c r="X7" s="14">
        <f t="shared" si="0"/>
        <v>455</v>
      </c>
      <c r="Y7" s="14">
        <f t="shared" si="1"/>
        <v>91</v>
      </c>
      <c r="Z7" s="14" t="s">
        <v>50</v>
      </c>
    </row>
    <row r="8" spans="1:26" hidden="1" x14ac:dyDescent="0.25">
      <c r="A8" s="9">
        <v>5832318</v>
      </c>
      <c r="B8" s="10" t="s">
        <v>52</v>
      </c>
      <c r="C8" s="10" t="s">
        <v>58</v>
      </c>
      <c r="D8" s="9">
        <v>82</v>
      </c>
      <c r="E8" s="9" t="s">
        <v>7</v>
      </c>
      <c r="F8" s="9"/>
      <c r="G8" s="9"/>
      <c r="H8" s="9"/>
      <c r="I8" s="9"/>
      <c r="J8" s="9">
        <v>95</v>
      </c>
      <c r="K8" s="9" t="s">
        <v>5</v>
      </c>
      <c r="L8" s="9">
        <v>92</v>
      </c>
      <c r="M8" s="9" t="s">
        <v>5</v>
      </c>
      <c r="N8" s="9">
        <v>88</v>
      </c>
      <c r="O8" s="9" t="s">
        <v>7</v>
      </c>
      <c r="P8" s="9">
        <v>89</v>
      </c>
      <c r="Q8" s="9" t="s">
        <v>6</v>
      </c>
      <c r="R8" s="9"/>
      <c r="S8" s="9"/>
      <c r="T8" s="9"/>
      <c r="U8" s="9"/>
      <c r="V8" s="9"/>
      <c r="W8" s="9"/>
      <c r="X8" s="9">
        <f t="shared" si="0"/>
        <v>446</v>
      </c>
      <c r="Y8" s="9">
        <f t="shared" si="1"/>
        <v>89.2</v>
      </c>
      <c r="Z8" s="9" t="s">
        <v>50</v>
      </c>
    </row>
    <row r="9" spans="1:26" hidden="1" x14ac:dyDescent="0.25">
      <c r="A9" s="14">
        <v>5832333</v>
      </c>
      <c r="B9" s="15" t="s">
        <v>52</v>
      </c>
      <c r="C9" s="15" t="s">
        <v>61</v>
      </c>
      <c r="D9" s="14">
        <v>92</v>
      </c>
      <c r="E9" s="14" t="s">
        <v>5</v>
      </c>
      <c r="F9" s="14"/>
      <c r="G9" s="14"/>
      <c r="H9" s="14">
        <v>83</v>
      </c>
      <c r="I9" s="14" t="s">
        <v>7</v>
      </c>
      <c r="J9" s="14">
        <v>92</v>
      </c>
      <c r="K9" s="14" t="s">
        <v>5</v>
      </c>
      <c r="L9" s="14">
        <v>94</v>
      </c>
      <c r="M9" s="14" t="s">
        <v>5</v>
      </c>
      <c r="N9" s="14">
        <v>85</v>
      </c>
      <c r="O9" s="14" t="s">
        <v>8</v>
      </c>
      <c r="P9" s="14"/>
      <c r="Q9" s="14"/>
      <c r="R9" s="14"/>
      <c r="S9" s="14"/>
      <c r="T9" s="14"/>
      <c r="U9" s="14"/>
      <c r="V9" s="14"/>
      <c r="W9" s="14"/>
      <c r="X9" s="14">
        <f t="shared" si="0"/>
        <v>446</v>
      </c>
      <c r="Y9" s="14">
        <f t="shared" si="1"/>
        <v>89.2</v>
      </c>
      <c r="Z9" s="14" t="s">
        <v>50</v>
      </c>
    </row>
    <row r="10" spans="1:26" hidden="1" x14ac:dyDescent="0.25">
      <c r="A10" s="9">
        <v>5832315</v>
      </c>
      <c r="B10" s="10" t="s">
        <v>52</v>
      </c>
      <c r="C10" s="10" t="s">
        <v>60</v>
      </c>
      <c r="D10" s="9">
        <v>90</v>
      </c>
      <c r="E10" s="9" t="s">
        <v>5</v>
      </c>
      <c r="F10" s="9"/>
      <c r="G10" s="9"/>
      <c r="H10" s="9"/>
      <c r="I10" s="9"/>
      <c r="J10" s="9">
        <v>95</v>
      </c>
      <c r="K10" s="9" t="s">
        <v>5</v>
      </c>
      <c r="L10" s="9">
        <v>85</v>
      </c>
      <c r="M10" s="9" t="s">
        <v>6</v>
      </c>
      <c r="N10" s="9">
        <v>82</v>
      </c>
      <c r="O10" s="9" t="s">
        <v>8</v>
      </c>
      <c r="P10" s="9">
        <v>93</v>
      </c>
      <c r="Q10" s="9" t="s">
        <v>6</v>
      </c>
      <c r="R10" s="9"/>
      <c r="S10" s="9"/>
      <c r="T10" s="9"/>
      <c r="U10" s="9"/>
      <c r="V10" s="9"/>
      <c r="W10" s="9"/>
      <c r="X10" s="9">
        <f t="shared" si="0"/>
        <v>445</v>
      </c>
      <c r="Y10" s="9">
        <f t="shared" si="1"/>
        <v>89</v>
      </c>
      <c r="Z10" s="9" t="s">
        <v>50</v>
      </c>
    </row>
    <row r="11" spans="1:26" hidden="1" x14ac:dyDescent="0.25">
      <c r="A11" s="14">
        <v>5832335</v>
      </c>
      <c r="B11" s="15" t="s">
        <v>52</v>
      </c>
      <c r="C11" s="15" t="s">
        <v>59</v>
      </c>
      <c r="D11" s="14">
        <v>79</v>
      </c>
      <c r="E11" s="14" t="s">
        <v>7</v>
      </c>
      <c r="F11" s="14">
        <v>99</v>
      </c>
      <c r="G11" s="14" t="s">
        <v>5</v>
      </c>
      <c r="H11" s="14">
        <v>79</v>
      </c>
      <c r="I11" s="14" t="s">
        <v>8</v>
      </c>
      <c r="J11" s="14">
        <v>89</v>
      </c>
      <c r="K11" s="14" t="s">
        <v>6</v>
      </c>
      <c r="L11" s="14">
        <v>95</v>
      </c>
      <c r="M11" s="14" t="s">
        <v>5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>
        <f t="shared" si="0"/>
        <v>441</v>
      </c>
      <c r="Y11" s="14">
        <f t="shared" si="1"/>
        <v>88.2</v>
      </c>
      <c r="Z11" s="14" t="s">
        <v>50</v>
      </c>
    </row>
    <row r="12" spans="1:26" hidden="1" x14ac:dyDescent="0.25">
      <c r="A12" s="9">
        <v>5832334</v>
      </c>
      <c r="B12" s="10" t="s">
        <v>52</v>
      </c>
      <c r="C12" s="10" t="s">
        <v>62</v>
      </c>
      <c r="D12" s="9">
        <v>68</v>
      </c>
      <c r="E12" s="9" t="s">
        <v>9</v>
      </c>
      <c r="F12" s="9">
        <v>95</v>
      </c>
      <c r="G12" s="9" t="s">
        <v>5</v>
      </c>
      <c r="H12" s="9"/>
      <c r="I12" s="9"/>
      <c r="J12" s="9">
        <v>80</v>
      </c>
      <c r="K12" s="9" t="s">
        <v>7</v>
      </c>
      <c r="L12" s="9">
        <v>81</v>
      </c>
      <c r="M12" s="9" t="s">
        <v>7</v>
      </c>
      <c r="N12" s="9"/>
      <c r="O12" s="9"/>
      <c r="P12" s="9">
        <v>79</v>
      </c>
      <c r="Q12" s="9" t="s">
        <v>7</v>
      </c>
      <c r="R12" s="9"/>
      <c r="S12" s="9"/>
      <c r="T12" s="9"/>
      <c r="U12" s="9"/>
      <c r="V12" s="9"/>
      <c r="W12" s="9"/>
      <c r="X12" s="9">
        <f t="shared" si="0"/>
        <v>403</v>
      </c>
      <c r="Y12" s="9">
        <f t="shared" si="1"/>
        <v>80.599999999999994</v>
      </c>
      <c r="Z12" s="9" t="s">
        <v>50</v>
      </c>
    </row>
    <row r="13" spans="1:26" hidden="1" x14ac:dyDescent="0.25">
      <c r="A13" s="14">
        <v>5832320</v>
      </c>
      <c r="B13" s="15" t="s">
        <v>52</v>
      </c>
      <c r="C13" s="15" t="s">
        <v>67</v>
      </c>
      <c r="D13" s="14">
        <v>81</v>
      </c>
      <c r="E13" s="14" t="s">
        <v>7</v>
      </c>
      <c r="F13" s="14">
        <v>96</v>
      </c>
      <c r="G13" s="14" t="s">
        <v>5</v>
      </c>
      <c r="H13" s="14"/>
      <c r="I13" s="14"/>
      <c r="J13" s="14">
        <v>86</v>
      </c>
      <c r="K13" s="14" t="s">
        <v>6</v>
      </c>
      <c r="L13" s="14">
        <v>62</v>
      </c>
      <c r="M13" s="14" t="s">
        <v>10</v>
      </c>
      <c r="N13" s="14"/>
      <c r="O13" s="14"/>
      <c r="P13" s="14">
        <v>73</v>
      </c>
      <c r="Q13" s="14" t="s">
        <v>7</v>
      </c>
      <c r="R13" s="14"/>
      <c r="S13" s="14"/>
      <c r="T13" s="14"/>
      <c r="U13" s="14"/>
      <c r="V13" s="14"/>
      <c r="W13" s="14"/>
      <c r="X13" s="14">
        <f t="shared" si="0"/>
        <v>398</v>
      </c>
      <c r="Y13" s="14">
        <f t="shared" si="1"/>
        <v>79.599999999999994</v>
      </c>
      <c r="Z13" s="14" t="s">
        <v>50</v>
      </c>
    </row>
    <row r="14" spans="1:26" x14ac:dyDescent="0.25">
      <c r="A14" s="9">
        <v>5832343</v>
      </c>
      <c r="B14" s="10" t="s">
        <v>53</v>
      </c>
      <c r="C14" s="10" t="s">
        <v>66</v>
      </c>
      <c r="D14" s="9">
        <v>86</v>
      </c>
      <c r="E14" s="9" t="s">
        <v>6</v>
      </c>
      <c r="F14" s="9">
        <v>96</v>
      </c>
      <c r="G14" s="9" t="s">
        <v>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76</v>
      </c>
      <c r="S14" s="9" t="s">
        <v>7</v>
      </c>
      <c r="T14" s="9">
        <v>76</v>
      </c>
      <c r="U14" s="9" t="s">
        <v>7</v>
      </c>
      <c r="V14" s="9">
        <v>58</v>
      </c>
      <c r="W14" s="9" t="s">
        <v>9</v>
      </c>
      <c r="X14" s="9">
        <f t="shared" si="0"/>
        <v>392</v>
      </c>
      <c r="Y14" s="9">
        <f t="shared" si="1"/>
        <v>78.400000000000006</v>
      </c>
      <c r="Z14" s="9" t="s">
        <v>50</v>
      </c>
    </row>
    <row r="15" spans="1:26" x14ac:dyDescent="0.25">
      <c r="A15" s="14">
        <v>5832340</v>
      </c>
      <c r="B15" s="15" t="s">
        <v>53</v>
      </c>
      <c r="C15" s="15" t="s">
        <v>70</v>
      </c>
      <c r="D15" s="14">
        <v>63</v>
      </c>
      <c r="E15" s="14" t="s">
        <v>10</v>
      </c>
      <c r="F15" s="14">
        <v>95</v>
      </c>
      <c r="G15" s="14" t="s">
        <v>5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v>86</v>
      </c>
      <c r="S15" s="14" t="s">
        <v>6</v>
      </c>
      <c r="T15" s="14">
        <v>79</v>
      </c>
      <c r="U15" s="14" t="s">
        <v>7</v>
      </c>
      <c r="V15" s="14">
        <v>68</v>
      </c>
      <c r="W15" s="14" t="s">
        <v>7</v>
      </c>
      <c r="X15" s="14">
        <f t="shared" si="0"/>
        <v>391</v>
      </c>
      <c r="Y15" s="14">
        <f t="shared" si="1"/>
        <v>78.2</v>
      </c>
      <c r="Z15" s="14" t="s">
        <v>50</v>
      </c>
    </row>
    <row r="16" spans="1:26" hidden="1" x14ac:dyDescent="0.25">
      <c r="A16" s="9">
        <v>5832338</v>
      </c>
      <c r="B16" s="10" t="s">
        <v>53</v>
      </c>
      <c r="C16" s="10" t="s">
        <v>64</v>
      </c>
      <c r="D16" s="9">
        <v>81</v>
      </c>
      <c r="E16" s="9" t="s">
        <v>7</v>
      </c>
      <c r="F16" s="9">
        <v>95</v>
      </c>
      <c r="G16" s="9" t="s">
        <v>5</v>
      </c>
      <c r="H16" s="9">
        <v>62</v>
      </c>
      <c r="I16" s="9" t="s">
        <v>10</v>
      </c>
      <c r="J16" s="9">
        <v>70</v>
      </c>
      <c r="K16" s="9" t="s">
        <v>8</v>
      </c>
      <c r="L16" s="9">
        <v>82</v>
      </c>
      <c r="M16" s="9" t="s">
        <v>6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>
        <f t="shared" si="0"/>
        <v>390</v>
      </c>
      <c r="Y16" s="9">
        <f t="shared" si="1"/>
        <v>78</v>
      </c>
      <c r="Z16" s="9" t="s">
        <v>50</v>
      </c>
    </row>
    <row r="17" spans="1:26" hidden="1" x14ac:dyDescent="0.25">
      <c r="A17" s="14">
        <v>5832325</v>
      </c>
      <c r="B17" s="15" t="s">
        <v>53</v>
      </c>
      <c r="C17" s="15" t="s">
        <v>68</v>
      </c>
      <c r="D17" s="14">
        <v>91</v>
      </c>
      <c r="E17" s="14" t="s">
        <v>5</v>
      </c>
      <c r="F17" s="14">
        <v>96</v>
      </c>
      <c r="G17" s="14" t="s">
        <v>5</v>
      </c>
      <c r="H17" s="14">
        <v>62</v>
      </c>
      <c r="I17" s="14" t="s">
        <v>10</v>
      </c>
      <c r="J17" s="14">
        <v>66</v>
      </c>
      <c r="K17" s="14" t="s">
        <v>9</v>
      </c>
      <c r="L17" s="14">
        <v>68</v>
      </c>
      <c r="M17" s="14" t="s">
        <v>8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>
        <f t="shared" si="0"/>
        <v>383</v>
      </c>
      <c r="Y17" s="14">
        <f t="shared" si="1"/>
        <v>76.599999999999994</v>
      </c>
      <c r="Z17" s="14" t="s">
        <v>50</v>
      </c>
    </row>
    <row r="18" spans="1:26" x14ac:dyDescent="0.25">
      <c r="A18" s="9">
        <v>5832349</v>
      </c>
      <c r="B18" s="10" t="s">
        <v>53</v>
      </c>
      <c r="C18" s="10" t="s">
        <v>73</v>
      </c>
      <c r="D18" s="9">
        <v>74</v>
      </c>
      <c r="E18" s="9" t="s">
        <v>8</v>
      </c>
      <c r="F18" s="9">
        <v>98</v>
      </c>
      <c r="G18" s="9" t="s">
        <v>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74</v>
      </c>
      <c r="S18" s="9" t="s">
        <v>8</v>
      </c>
      <c r="T18" s="9">
        <v>71</v>
      </c>
      <c r="U18" s="9" t="s">
        <v>8</v>
      </c>
      <c r="V18" s="9">
        <v>65</v>
      </c>
      <c r="W18" s="9" t="s">
        <v>8</v>
      </c>
      <c r="X18" s="9">
        <f t="shared" si="0"/>
        <v>382</v>
      </c>
      <c r="Y18" s="9">
        <f t="shared" si="1"/>
        <v>76.400000000000006</v>
      </c>
      <c r="Z18" s="9" t="s">
        <v>50</v>
      </c>
    </row>
    <row r="19" spans="1:26" hidden="1" x14ac:dyDescent="0.25">
      <c r="A19" s="14">
        <v>5832337</v>
      </c>
      <c r="B19" s="15" t="s">
        <v>52</v>
      </c>
      <c r="C19" s="15" t="s">
        <v>63</v>
      </c>
      <c r="D19" s="14">
        <v>90</v>
      </c>
      <c r="E19" s="14" t="s">
        <v>5</v>
      </c>
      <c r="F19" s="14">
        <v>98</v>
      </c>
      <c r="G19" s="14" t="s">
        <v>5</v>
      </c>
      <c r="H19" s="14"/>
      <c r="I19" s="14"/>
      <c r="J19" s="14">
        <v>64</v>
      </c>
      <c r="K19" s="14" t="s">
        <v>9</v>
      </c>
      <c r="L19" s="14">
        <v>71</v>
      </c>
      <c r="M19" s="14" t="s">
        <v>8</v>
      </c>
      <c r="N19" s="14"/>
      <c r="O19" s="14"/>
      <c r="P19" s="14">
        <v>57</v>
      </c>
      <c r="Q19" s="14" t="s">
        <v>9</v>
      </c>
      <c r="R19" s="14"/>
      <c r="S19" s="14"/>
      <c r="T19" s="14"/>
      <c r="U19" s="14"/>
      <c r="V19" s="14"/>
      <c r="W19" s="14"/>
      <c r="X19" s="14">
        <f t="shared" si="0"/>
        <v>380</v>
      </c>
      <c r="Y19" s="14">
        <f t="shared" si="1"/>
        <v>76</v>
      </c>
      <c r="Z19" s="14" t="s">
        <v>50</v>
      </c>
    </row>
    <row r="20" spans="1:26" hidden="1" x14ac:dyDescent="0.25">
      <c r="A20" s="9">
        <v>5832331</v>
      </c>
      <c r="B20" s="10" t="s">
        <v>53</v>
      </c>
      <c r="C20" s="10" t="s">
        <v>65</v>
      </c>
      <c r="D20" s="9">
        <v>72</v>
      </c>
      <c r="E20" s="9" t="s">
        <v>9</v>
      </c>
      <c r="F20" s="9"/>
      <c r="G20" s="9"/>
      <c r="H20" s="9"/>
      <c r="I20" s="9"/>
      <c r="J20" s="9">
        <v>85</v>
      </c>
      <c r="K20" s="9" t="s">
        <v>6</v>
      </c>
      <c r="L20" s="9">
        <v>80</v>
      </c>
      <c r="M20" s="9" t="s">
        <v>7</v>
      </c>
      <c r="N20" s="9">
        <v>88</v>
      </c>
      <c r="O20" s="9" t="s">
        <v>7</v>
      </c>
      <c r="P20" s="9">
        <v>55</v>
      </c>
      <c r="Q20" s="9" t="s">
        <v>9</v>
      </c>
      <c r="R20" s="9"/>
      <c r="S20" s="9"/>
      <c r="T20" s="9"/>
      <c r="U20" s="9"/>
      <c r="V20" s="9"/>
      <c r="W20" s="9"/>
      <c r="X20" s="9">
        <f t="shared" si="0"/>
        <v>380</v>
      </c>
      <c r="Y20" s="9">
        <f t="shared" si="1"/>
        <v>76</v>
      </c>
      <c r="Z20" s="9" t="s">
        <v>50</v>
      </c>
    </row>
    <row r="21" spans="1:26" hidden="1" x14ac:dyDescent="0.25">
      <c r="A21" s="14">
        <v>5832324</v>
      </c>
      <c r="B21" s="15" t="s">
        <v>52</v>
      </c>
      <c r="C21" s="15" t="s">
        <v>69</v>
      </c>
      <c r="D21" s="14">
        <v>78</v>
      </c>
      <c r="E21" s="14" t="s">
        <v>8</v>
      </c>
      <c r="F21" s="14">
        <v>92</v>
      </c>
      <c r="G21" s="14" t="s">
        <v>6</v>
      </c>
      <c r="H21" s="14"/>
      <c r="I21" s="14"/>
      <c r="J21" s="14">
        <v>80</v>
      </c>
      <c r="K21" s="14" t="s">
        <v>7</v>
      </c>
      <c r="L21" s="14">
        <v>66</v>
      </c>
      <c r="M21" s="14" t="s">
        <v>9</v>
      </c>
      <c r="N21" s="14"/>
      <c r="O21" s="14"/>
      <c r="P21" s="14">
        <v>64</v>
      </c>
      <c r="Q21" s="14" t="s">
        <v>8</v>
      </c>
      <c r="R21" s="14"/>
      <c r="S21" s="14"/>
      <c r="T21" s="14"/>
      <c r="U21" s="14"/>
      <c r="V21" s="14"/>
      <c r="W21" s="14"/>
      <c r="X21" s="14">
        <f t="shared" si="0"/>
        <v>380</v>
      </c>
      <c r="Y21" s="14">
        <f t="shared" si="1"/>
        <v>76</v>
      </c>
      <c r="Z21" s="14" t="s">
        <v>50</v>
      </c>
    </row>
    <row r="22" spans="1:26" x14ac:dyDescent="0.25">
      <c r="A22" s="9">
        <v>5832346</v>
      </c>
      <c r="B22" s="10" t="s">
        <v>52</v>
      </c>
      <c r="C22" s="10" t="s">
        <v>71</v>
      </c>
      <c r="D22" s="9">
        <v>70</v>
      </c>
      <c r="E22" s="9" t="s">
        <v>9</v>
      </c>
      <c r="F22" s="9">
        <v>97</v>
      </c>
      <c r="G22" s="9" t="s">
        <v>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70</v>
      </c>
      <c r="S22" s="9" t="s">
        <v>8</v>
      </c>
      <c r="T22" s="9">
        <v>73</v>
      </c>
      <c r="U22" s="9" t="s">
        <v>8</v>
      </c>
      <c r="V22" s="9">
        <v>68</v>
      </c>
      <c r="W22" s="9" t="s">
        <v>7</v>
      </c>
      <c r="X22" s="9">
        <f t="shared" si="0"/>
        <v>378</v>
      </c>
      <c r="Y22" s="9">
        <f t="shared" si="1"/>
        <v>75.599999999999994</v>
      </c>
      <c r="Z22" s="9" t="s">
        <v>50</v>
      </c>
    </row>
    <row r="23" spans="1:26" x14ac:dyDescent="0.25">
      <c r="A23" s="14">
        <v>5832357</v>
      </c>
      <c r="B23" s="15" t="s">
        <v>52</v>
      </c>
      <c r="C23" s="15" t="s">
        <v>74</v>
      </c>
      <c r="D23" s="14">
        <v>90</v>
      </c>
      <c r="E23" s="14" t="s">
        <v>5</v>
      </c>
      <c r="F23" s="14">
        <v>96</v>
      </c>
      <c r="G23" s="14" t="s">
        <v>5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>
        <v>70</v>
      </c>
      <c r="S23" s="14" t="s">
        <v>8</v>
      </c>
      <c r="T23" s="14">
        <v>62</v>
      </c>
      <c r="U23" s="14" t="s">
        <v>9</v>
      </c>
      <c r="V23" s="14">
        <v>54</v>
      </c>
      <c r="W23" s="14" t="s">
        <v>9</v>
      </c>
      <c r="X23" s="14">
        <f t="shared" si="0"/>
        <v>372</v>
      </c>
      <c r="Y23" s="14">
        <f t="shared" si="1"/>
        <v>74.400000000000006</v>
      </c>
      <c r="Z23" s="14" t="s">
        <v>50</v>
      </c>
    </row>
    <row r="24" spans="1:26" hidden="1" x14ac:dyDescent="0.25">
      <c r="A24" s="9">
        <v>5832316</v>
      </c>
      <c r="B24" s="10" t="s">
        <v>53</v>
      </c>
      <c r="C24" s="10" t="s">
        <v>75</v>
      </c>
      <c r="D24" s="9">
        <v>84</v>
      </c>
      <c r="E24" s="9" t="s">
        <v>6</v>
      </c>
      <c r="F24" s="9">
        <v>97</v>
      </c>
      <c r="G24" s="9" t="s">
        <v>5</v>
      </c>
      <c r="H24" s="9"/>
      <c r="I24" s="9"/>
      <c r="J24" s="9">
        <v>64</v>
      </c>
      <c r="K24" s="9" t="s">
        <v>9</v>
      </c>
      <c r="L24" s="9">
        <v>62</v>
      </c>
      <c r="M24" s="9" t="s">
        <v>10</v>
      </c>
      <c r="N24" s="9"/>
      <c r="O24" s="9"/>
      <c r="P24" s="9">
        <v>56</v>
      </c>
      <c r="Q24" s="9" t="s">
        <v>9</v>
      </c>
      <c r="R24" s="9"/>
      <c r="S24" s="9"/>
      <c r="T24" s="9"/>
      <c r="U24" s="9"/>
      <c r="V24" s="9"/>
      <c r="W24" s="9"/>
      <c r="X24" s="9">
        <f t="shared" si="0"/>
        <v>363</v>
      </c>
      <c r="Y24" s="9">
        <f t="shared" si="1"/>
        <v>72.599999999999994</v>
      </c>
      <c r="Z24" s="9" t="s">
        <v>50</v>
      </c>
    </row>
    <row r="25" spans="1:26" hidden="1" x14ac:dyDescent="0.25">
      <c r="A25" s="14">
        <v>5832322</v>
      </c>
      <c r="B25" s="15" t="s">
        <v>52</v>
      </c>
      <c r="C25" s="15" t="s">
        <v>72</v>
      </c>
      <c r="D25" s="14">
        <v>70</v>
      </c>
      <c r="E25" s="14" t="s">
        <v>9</v>
      </c>
      <c r="F25" s="14"/>
      <c r="G25" s="14"/>
      <c r="H25" s="14"/>
      <c r="I25" s="14"/>
      <c r="J25" s="14">
        <v>83</v>
      </c>
      <c r="K25" s="14" t="s">
        <v>6</v>
      </c>
      <c r="L25" s="14">
        <v>63</v>
      </c>
      <c r="M25" s="14" t="s">
        <v>9</v>
      </c>
      <c r="N25" s="14">
        <v>78</v>
      </c>
      <c r="O25" s="14" t="s">
        <v>9</v>
      </c>
      <c r="P25" s="14">
        <v>67</v>
      </c>
      <c r="Q25" s="14" t="s">
        <v>8</v>
      </c>
      <c r="R25" s="14"/>
      <c r="S25" s="14"/>
      <c r="T25" s="14"/>
      <c r="U25" s="14"/>
      <c r="V25" s="14"/>
      <c r="W25" s="14"/>
      <c r="X25" s="14">
        <f t="shared" si="0"/>
        <v>361</v>
      </c>
      <c r="Y25" s="14">
        <f t="shared" si="1"/>
        <v>72.2</v>
      </c>
      <c r="Z25" s="14" t="s">
        <v>50</v>
      </c>
    </row>
    <row r="26" spans="1:26" hidden="1" x14ac:dyDescent="0.25">
      <c r="A26" s="9">
        <v>5832313</v>
      </c>
      <c r="B26" s="10" t="s">
        <v>52</v>
      </c>
      <c r="C26" s="10" t="s">
        <v>78</v>
      </c>
      <c r="D26" s="9">
        <v>85</v>
      </c>
      <c r="E26" s="9" t="s">
        <v>6</v>
      </c>
      <c r="F26" s="9">
        <v>83</v>
      </c>
      <c r="G26" s="9" t="s">
        <v>8</v>
      </c>
      <c r="H26" s="9">
        <v>52</v>
      </c>
      <c r="I26" s="9" t="s">
        <v>12</v>
      </c>
      <c r="J26" s="9">
        <v>74</v>
      </c>
      <c r="K26" s="9" t="s">
        <v>7</v>
      </c>
      <c r="L26" s="9">
        <v>62</v>
      </c>
      <c r="M26" s="9" t="s">
        <v>10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>
        <f t="shared" si="0"/>
        <v>356</v>
      </c>
      <c r="Y26" s="9">
        <f t="shared" si="1"/>
        <v>71.2</v>
      </c>
      <c r="Z26" s="9" t="s">
        <v>50</v>
      </c>
    </row>
    <row r="27" spans="1:26" hidden="1" x14ac:dyDescent="0.25">
      <c r="A27" s="14">
        <v>5832329</v>
      </c>
      <c r="B27" s="15" t="s">
        <v>53</v>
      </c>
      <c r="C27" s="15" t="s">
        <v>81</v>
      </c>
      <c r="D27" s="14">
        <v>69</v>
      </c>
      <c r="E27" s="14" t="s">
        <v>9</v>
      </c>
      <c r="F27" s="14">
        <v>90</v>
      </c>
      <c r="G27" s="14" t="s">
        <v>6</v>
      </c>
      <c r="H27" s="14">
        <v>58</v>
      </c>
      <c r="I27" s="14" t="s">
        <v>11</v>
      </c>
      <c r="J27" s="14">
        <v>67</v>
      </c>
      <c r="K27" s="14" t="s">
        <v>9</v>
      </c>
      <c r="L27" s="14">
        <v>61</v>
      </c>
      <c r="M27" s="14" t="s">
        <v>10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>
        <f t="shared" si="0"/>
        <v>345</v>
      </c>
      <c r="Y27" s="14">
        <f t="shared" si="1"/>
        <v>69</v>
      </c>
      <c r="Z27" s="14" t="s">
        <v>50</v>
      </c>
    </row>
    <row r="28" spans="1:26" x14ac:dyDescent="0.25">
      <c r="A28" s="9">
        <v>5832351</v>
      </c>
      <c r="B28" s="10" t="s">
        <v>52</v>
      </c>
      <c r="C28" s="10" t="s">
        <v>76</v>
      </c>
      <c r="D28" s="9">
        <v>75</v>
      </c>
      <c r="E28" s="9" t="s">
        <v>8</v>
      </c>
      <c r="F28" s="9">
        <v>91</v>
      </c>
      <c r="G28" s="9" t="s">
        <v>6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55</v>
      </c>
      <c r="S28" s="9" t="s">
        <v>10</v>
      </c>
      <c r="T28" s="9">
        <v>59</v>
      </c>
      <c r="U28" s="9" t="s">
        <v>10</v>
      </c>
      <c r="V28" s="9">
        <v>64</v>
      </c>
      <c r="W28" s="9" t="s">
        <v>8</v>
      </c>
      <c r="X28" s="9">
        <f t="shared" si="0"/>
        <v>344</v>
      </c>
      <c r="Y28" s="9">
        <f t="shared" si="1"/>
        <v>68.8</v>
      </c>
      <c r="Z28" s="9" t="s">
        <v>50</v>
      </c>
    </row>
    <row r="29" spans="1:26" hidden="1" x14ac:dyDescent="0.25">
      <c r="A29" s="14">
        <v>5832336</v>
      </c>
      <c r="B29" s="15" t="s">
        <v>53</v>
      </c>
      <c r="C29" s="15" t="s">
        <v>77</v>
      </c>
      <c r="D29" s="14">
        <v>78</v>
      </c>
      <c r="E29" s="14" t="s">
        <v>8</v>
      </c>
      <c r="F29" s="14">
        <v>91</v>
      </c>
      <c r="G29" s="14" t="s">
        <v>6</v>
      </c>
      <c r="H29" s="14"/>
      <c r="I29" s="14"/>
      <c r="J29" s="14">
        <v>67</v>
      </c>
      <c r="K29" s="14" t="s">
        <v>9</v>
      </c>
      <c r="L29" s="14">
        <v>63</v>
      </c>
      <c r="M29" s="14" t="s">
        <v>9</v>
      </c>
      <c r="N29" s="14"/>
      <c r="O29" s="14"/>
      <c r="P29" s="14">
        <v>44</v>
      </c>
      <c r="Q29" s="14" t="s">
        <v>11</v>
      </c>
      <c r="R29" s="14"/>
      <c r="S29" s="14"/>
      <c r="T29" s="14"/>
      <c r="U29" s="14"/>
      <c r="V29" s="14"/>
      <c r="W29" s="14"/>
      <c r="X29" s="14">
        <f t="shared" si="0"/>
        <v>343</v>
      </c>
      <c r="Y29" s="14">
        <f t="shared" si="1"/>
        <v>68.599999999999994</v>
      </c>
      <c r="Z29" s="14" t="s">
        <v>50</v>
      </c>
    </row>
    <row r="30" spans="1:26" x14ac:dyDescent="0.25">
      <c r="A30" s="9">
        <v>5832345</v>
      </c>
      <c r="B30" s="10" t="s">
        <v>53</v>
      </c>
      <c r="C30" s="10" t="s">
        <v>79</v>
      </c>
      <c r="D30" s="9">
        <v>55</v>
      </c>
      <c r="E30" s="9" t="s">
        <v>11</v>
      </c>
      <c r="F30" s="9">
        <v>76</v>
      </c>
      <c r="G30" s="9" t="s">
        <v>9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78</v>
      </c>
      <c r="S30" s="9" t="s">
        <v>7</v>
      </c>
      <c r="T30" s="9">
        <v>77</v>
      </c>
      <c r="U30" s="9" t="s">
        <v>7</v>
      </c>
      <c r="V30" s="9">
        <v>53</v>
      </c>
      <c r="W30" s="9" t="s">
        <v>10</v>
      </c>
      <c r="X30" s="9">
        <f t="shared" si="0"/>
        <v>339</v>
      </c>
      <c r="Y30" s="9">
        <f t="shared" si="1"/>
        <v>67.8</v>
      </c>
      <c r="Z30" s="9" t="s">
        <v>50</v>
      </c>
    </row>
    <row r="31" spans="1:26" x14ac:dyDescent="0.25">
      <c r="A31" s="14">
        <v>5832360</v>
      </c>
      <c r="B31" s="15" t="s">
        <v>53</v>
      </c>
      <c r="C31" s="15" t="s">
        <v>82</v>
      </c>
      <c r="D31" s="14">
        <v>84</v>
      </c>
      <c r="E31" s="14" t="s">
        <v>6</v>
      </c>
      <c r="F31" s="14">
        <v>91</v>
      </c>
      <c r="G31" s="14" t="s">
        <v>6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>
        <v>56</v>
      </c>
      <c r="S31" s="14" t="s">
        <v>10</v>
      </c>
      <c r="T31" s="14">
        <v>58</v>
      </c>
      <c r="U31" s="14" t="s">
        <v>10</v>
      </c>
      <c r="V31" s="14">
        <v>48</v>
      </c>
      <c r="W31" s="14" t="s">
        <v>11</v>
      </c>
      <c r="X31" s="14">
        <f t="shared" si="0"/>
        <v>337</v>
      </c>
      <c r="Y31" s="14">
        <f t="shared" si="1"/>
        <v>67.400000000000006</v>
      </c>
      <c r="Z31" s="14" t="s">
        <v>50</v>
      </c>
    </row>
    <row r="32" spans="1:26" hidden="1" x14ac:dyDescent="0.25">
      <c r="A32" s="9">
        <v>5832317</v>
      </c>
      <c r="B32" s="10" t="s">
        <v>52</v>
      </c>
      <c r="C32" s="10" t="s">
        <v>80</v>
      </c>
      <c r="D32" s="9">
        <v>78</v>
      </c>
      <c r="E32" s="9" t="s">
        <v>8</v>
      </c>
      <c r="F32" s="9">
        <v>96</v>
      </c>
      <c r="G32" s="9" t="s">
        <v>5</v>
      </c>
      <c r="H32" s="9"/>
      <c r="I32" s="9"/>
      <c r="J32" s="9">
        <v>52</v>
      </c>
      <c r="K32" s="9" t="s">
        <v>12</v>
      </c>
      <c r="L32" s="9">
        <v>61</v>
      </c>
      <c r="M32" s="9" t="s">
        <v>10</v>
      </c>
      <c r="N32" s="9"/>
      <c r="O32" s="9"/>
      <c r="P32" s="9">
        <v>48</v>
      </c>
      <c r="Q32" s="9" t="s">
        <v>10</v>
      </c>
      <c r="R32" s="9"/>
      <c r="S32" s="9"/>
      <c r="T32" s="9"/>
      <c r="U32" s="9"/>
      <c r="V32" s="9"/>
      <c r="W32" s="9"/>
      <c r="X32" s="9">
        <f t="shared" si="0"/>
        <v>335</v>
      </c>
      <c r="Y32" s="9">
        <f t="shared" si="1"/>
        <v>67</v>
      </c>
      <c r="Z32" s="9" t="s">
        <v>50</v>
      </c>
    </row>
    <row r="33" spans="1:26" hidden="1" x14ac:dyDescent="0.25">
      <c r="A33" s="14">
        <v>5832326</v>
      </c>
      <c r="B33" s="15" t="s">
        <v>53</v>
      </c>
      <c r="C33" s="15" t="s">
        <v>84</v>
      </c>
      <c r="D33" s="14">
        <v>66</v>
      </c>
      <c r="E33" s="14" t="s">
        <v>9</v>
      </c>
      <c r="F33" s="14">
        <v>89</v>
      </c>
      <c r="G33" s="14" t="s">
        <v>6</v>
      </c>
      <c r="H33" s="14">
        <v>53</v>
      </c>
      <c r="I33" s="14" t="s">
        <v>12</v>
      </c>
      <c r="J33" s="14">
        <v>63</v>
      </c>
      <c r="K33" s="14" t="s">
        <v>10</v>
      </c>
      <c r="L33" s="14">
        <v>63</v>
      </c>
      <c r="M33" s="14" t="s">
        <v>9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>
        <f t="shared" si="0"/>
        <v>334</v>
      </c>
      <c r="Y33" s="14">
        <f t="shared" si="1"/>
        <v>66.8</v>
      </c>
      <c r="Z33" s="14" t="s">
        <v>50</v>
      </c>
    </row>
    <row r="34" spans="1:26" hidden="1" x14ac:dyDescent="0.25">
      <c r="A34" s="9">
        <v>5832323</v>
      </c>
      <c r="B34" s="10" t="s">
        <v>53</v>
      </c>
      <c r="C34" s="10" t="s">
        <v>83</v>
      </c>
      <c r="D34" s="9">
        <v>59</v>
      </c>
      <c r="E34" s="9" t="s">
        <v>10</v>
      </c>
      <c r="F34" s="9">
        <v>95</v>
      </c>
      <c r="G34" s="9" t="s">
        <v>5</v>
      </c>
      <c r="H34" s="9"/>
      <c r="I34" s="9"/>
      <c r="J34" s="9">
        <v>62</v>
      </c>
      <c r="K34" s="9" t="s">
        <v>10</v>
      </c>
      <c r="L34" s="9">
        <v>62</v>
      </c>
      <c r="M34" s="9" t="s">
        <v>10</v>
      </c>
      <c r="N34" s="9"/>
      <c r="O34" s="9"/>
      <c r="P34" s="9">
        <v>53</v>
      </c>
      <c r="Q34" s="9" t="s">
        <v>10</v>
      </c>
      <c r="R34" s="9"/>
      <c r="S34" s="9"/>
      <c r="T34" s="9"/>
      <c r="U34" s="9"/>
      <c r="V34" s="9"/>
      <c r="W34" s="9"/>
      <c r="X34" s="9">
        <f t="shared" si="0"/>
        <v>331</v>
      </c>
      <c r="Y34" s="9">
        <f t="shared" si="1"/>
        <v>66.2</v>
      </c>
      <c r="Z34" s="9" t="s">
        <v>50</v>
      </c>
    </row>
    <row r="35" spans="1:26" x14ac:dyDescent="0.25">
      <c r="A35" s="14">
        <v>5832361</v>
      </c>
      <c r="B35" s="15" t="s">
        <v>53</v>
      </c>
      <c r="C35" s="15" t="s">
        <v>85</v>
      </c>
      <c r="D35" s="14">
        <v>76</v>
      </c>
      <c r="E35" s="14" t="s">
        <v>8</v>
      </c>
      <c r="F35" s="14">
        <v>93</v>
      </c>
      <c r="G35" s="14" t="s">
        <v>5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>
        <v>52</v>
      </c>
      <c r="S35" s="14" t="s">
        <v>11</v>
      </c>
      <c r="T35" s="14">
        <v>61</v>
      </c>
      <c r="U35" s="14" t="s">
        <v>9</v>
      </c>
      <c r="V35" s="14">
        <v>45</v>
      </c>
      <c r="W35" s="14" t="s">
        <v>11</v>
      </c>
      <c r="X35" s="14">
        <f t="shared" si="0"/>
        <v>327</v>
      </c>
      <c r="Y35" s="14">
        <f t="shared" si="1"/>
        <v>65.400000000000006</v>
      </c>
      <c r="Z35" s="14" t="s">
        <v>50</v>
      </c>
    </row>
    <row r="36" spans="1:26" hidden="1" x14ac:dyDescent="0.25">
      <c r="A36" s="9">
        <v>5832327</v>
      </c>
      <c r="B36" s="10" t="s">
        <v>53</v>
      </c>
      <c r="C36" s="10" t="s">
        <v>86</v>
      </c>
      <c r="D36" s="9">
        <v>64</v>
      </c>
      <c r="E36" s="9" t="s">
        <v>10</v>
      </c>
      <c r="F36" s="9">
        <v>94</v>
      </c>
      <c r="G36" s="9" t="s">
        <v>5</v>
      </c>
      <c r="H36" s="9"/>
      <c r="I36" s="9"/>
      <c r="J36" s="9">
        <v>68</v>
      </c>
      <c r="K36" s="9" t="s">
        <v>8</v>
      </c>
      <c r="L36" s="9">
        <v>52</v>
      </c>
      <c r="M36" s="9" t="s">
        <v>12</v>
      </c>
      <c r="N36" s="9"/>
      <c r="O36" s="9"/>
      <c r="P36" s="9">
        <v>47</v>
      </c>
      <c r="Q36" s="9" t="s">
        <v>10</v>
      </c>
      <c r="R36" s="9"/>
      <c r="S36" s="9"/>
      <c r="T36" s="9"/>
      <c r="U36" s="9"/>
      <c r="V36" s="9"/>
      <c r="W36" s="9"/>
      <c r="X36" s="9">
        <f t="shared" ref="X36:X52" si="2">SUM(D36+F36+H36+J36+L36+N36+P36+R36+T36+V36)</f>
        <v>325</v>
      </c>
      <c r="Y36" s="9">
        <f t="shared" si="1"/>
        <v>65</v>
      </c>
      <c r="Z36" s="9" t="s">
        <v>50</v>
      </c>
    </row>
    <row r="37" spans="1:26" x14ac:dyDescent="0.25">
      <c r="A37" s="14">
        <v>5832344</v>
      </c>
      <c r="B37" s="15" t="s">
        <v>53</v>
      </c>
      <c r="C37" s="15" t="s">
        <v>87</v>
      </c>
      <c r="D37" s="14">
        <v>69</v>
      </c>
      <c r="E37" s="14" t="s">
        <v>9</v>
      </c>
      <c r="F37" s="14">
        <v>95</v>
      </c>
      <c r="G37" s="14" t="s">
        <v>5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>
        <v>46</v>
      </c>
      <c r="S37" s="14" t="s">
        <v>12</v>
      </c>
      <c r="T37" s="14">
        <v>62</v>
      </c>
      <c r="U37" s="14" t="s">
        <v>9</v>
      </c>
      <c r="V37" s="14">
        <v>53</v>
      </c>
      <c r="W37" s="14" t="s">
        <v>10</v>
      </c>
      <c r="X37" s="14">
        <f t="shared" si="2"/>
        <v>325</v>
      </c>
      <c r="Y37" s="14">
        <f t="shared" si="1"/>
        <v>65</v>
      </c>
      <c r="Z37" s="14" t="s">
        <v>50</v>
      </c>
    </row>
    <row r="38" spans="1:26" x14ac:dyDescent="0.25">
      <c r="A38" s="9">
        <v>5832358</v>
      </c>
      <c r="B38" s="10" t="s">
        <v>53</v>
      </c>
      <c r="C38" s="10" t="s">
        <v>89</v>
      </c>
      <c r="D38" s="9">
        <v>71</v>
      </c>
      <c r="E38" s="9" t="s">
        <v>9</v>
      </c>
      <c r="F38" s="9">
        <v>92</v>
      </c>
      <c r="G38" s="9" t="s">
        <v>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52</v>
      </c>
      <c r="S38" s="9" t="s">
        <v>11</v>
      </c>
      <c r="T38" s="9">
        <v>52</v>
      </c>
      <c r="U38" s="9" t="s">
        <v>11</v>
      </c>
      <c r="V38" s="9">
        <v>45</v>
      </c>
      <c r="W38" s="9" t="s">
        <v>11</v>
      </c>
      <c r="X38" s="9">
        <f t="shared" si="2"/>
        <v>312</v>
      </c>
      <c r="Y38" s="9">
        <f t="shared" si="1"/>
        <v>62.4</v>
      </c>
      <c r="Z38" s="9" t="s">
        <v>50</v>
      </c>
    </row>
    <row r="39" spans="1:26" x14ac:dyDescent="0.25">
      <c r="A39" s="14">
        <v>5832355</v>
      </c>
      <c r="B39" s="15" t="s">
        <v>52</v>
      </c>
      <c r="C39" s="15" t="s">
        <v>88</v>
      </c>
      <c r="D39" s="14">
        <v>66</v>
      </c>
      <c r="E39" s="14" t="s">
        <v>9</v>
      </c>
      <c r="F39" s="14">
        <v>90</v>
      </c>
      <c r="G39" s="14" t="s">
        <v>6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>
        <v>53</v>
      </c>
      <c r="S39" s="14" t="s">
        <v>10</v>
      </c>
      <c r="T39" s="14">
        <v>54</v>
      </c>
      <c r="U39" s="14" t="s">
        <v>10</v>
      </c>
      <c r="V39" s="14">
        <v>47</v>
      </c>
      <c r="W39" s="14" t="s">
        <v>11</v>
      </c>
      <c r="X39" s="14">
        <f t="shared" si="2"/>
        <v>310</v>
      </c>
      <c r="Y39" s="14">
        <f t="shared" si="1"/>
        <v>62</v>
      </c>
      <c r="Z39" s="14" t="s">
        <v>50</v>
      </c>
    </row>
    <row r="40" spans="1:26" x14ac:dyDescent="0.25">
      <c r="A40" s="9">
        <v>5832339</v>
      </c>
      <c r="B40" s="10" t="s">
        <v>52</v>
      </c>
      <c r="C40" s="10" t="s">
        <v>90</v>
      </c>
      <c r="D40" s="9">
        <v>61</v>
      </c>
      <c r="E40" s="9" t="s">
        <v>10</v>
      </c>
      <c r="F40" s="9">
        <v>95</v>
      </c>
      <c r="G40" s="9" t="s">
        <v>5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52</v>
      </c>
      <c r="S40" s="9" t="s">
        <v>11</v>
      </c>
      <c r="T40" s="9">
        <v>51</v>
      </c>
      <c r="U40" s="9" t="s">
        <v>11</v>
      </c>
      <c r="V40" s="9">
        <v>45</v>
      </c>
      <c r="W40" s="9" t="s">
        <v>11</v>
      </c>
      <c r="X40" s="9">
        <f t="shared" si="2"/>
        <v>304</v>
      </c>
      <c r="Y40" s="9">
        <f t="shared" si="1"/>
        <v>60.8</v>
      </c>
      <c r="Z40" s="9" t="s">
        <v>50</v>
      </c>
    </row>
    <row r="41" spans="1:26" x14ac:dyDescent="0.25">
      <c r="A41" s="14">
        <v>5832348</v>
      </c>
      <c r="B41" s="15" t="s">
        <v>53</v>
      </c>
      <c r="C41" s="15" t="s">
        <v>92</v>
      </c>
      <c r="D41" s="14">
        <v>72</v>
      </c>
      <c r="E41" s="14" t="s">
        <v>9</v>
      </c>
      <c r="F41" s="14">
        <v>84</v>
      </c>
      <c r="G41" s="14" t="s">
        <v>8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>
        <v>50</v>
      </c>
      <c r="S41" s="14" t="s">
        <v>11</v>
      </c>
      <c r="T41" s="14">
        <v>52</v>
      </c>
      <c r="U41" s="14" t="s">
        <v>11</v>
      </c>
      <c r="V41" s="14">
        <v>46</v>
      </c>
      <c r="W41" s="14" t="s">
        <v>11</v>
      </c>
      <c r="X41" s="14">
        <f t="shared" si="2"/>
        <v>304</v>
      </c>
      <c r="Y41" s="14">
        <f t="shared" si="1"/>
        <v>60.8</v>
      </c>
      <c r="Z41" s="14" t="s">
        <v>50</v>
      </c>
    </row>
    <row r="42" spans="1:26" x14ac:dyDescent="0.25">
      <c r="A42" s="9">
        <v>5832353</v>
      </c>
      <c r="B42" s="10" t="s">
        <v>53</v>
      </c>
      <c r="C42" s="10" t="s">
        <v>93</v>
      </c>
      <c r="D42" s="9">
        <v>72</v>
      </c>
      <c r="E42" s="9" t="s">
        <v>9</v>
      </c>
      <c r="F42" s="9">
        <v>95</v>
      </c>
      <c r="G42" s="9" t="s">
        <v>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46</v>
      </c>
      <c r="S42" s="9" t="s">
        <v>12</v>
      </c>
      <c r="T42" s="9">
        <v>60</v>
      </c>
      <c r="U42" s="9" t="s">
        <v>10</v>
      </c>
      <c r="V42" s="9">
        <v>30</v>
      </c>
      <c r="W42" s="9" t="s">
        <v>51</v>
      </c>
      <c r="X42" s="9">
        <f t="shared" si="2"/>
        <v>303</v>
      </c>
      <c r="Y42" s="9">
        <f t="shared" si="1"/>
        <v>60.6</v>
      </c>
      <c r="Z42" s="9" t="s">
        <v>50</v>
      </c>
    </row>
    <row r="43" spans="1:26" hidden="1" x14ac:dyDescent="0.25">
      <c r="A43" s="14">
        <v>5832321</v>
      </c>
      <c r="B43" s="15" t="s">
        <v>53</v>
      </c>
      <c r="C43" s="15" t="s">
        <v>96</v>
      </c>
      <c r="D43" s="14">
        <v>51</v>
      </c>
      <c r="E43" s="14" t="s">
        <v>11</v>
      </c>
      <c r="F43" s="14">
        <v>85</v>
      </c>
      <c r="G43" s="14" t="s">
        <v>7</v>
      </c>
      <c r="H43" s="14">
        <v>52</v>
      </c>
      <c r="I43" s="14" t="s">
        <v>12</v>
      </c>
      <c r="J43" s="14">
        <v>59</v>
      </c>
      <c r="K43" s="14" t="s">
        <v>10</v>
      </c>
      <c r="L43" s="14">
        <v>54</v>
      </c>
      <c r="M43" s="14" t="s">
        <v>11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>
        <f t="shared" si="2"/>
        <v>301</v>
      </c>
      <c r="Y43" s="14">
        <f t="shared" si="1"/>
        <v>60.2</v>
      </c>
      <c r="Z43" s="14" t="s">
        <v>50</v>
      </c>
    </row>
    <row r="44" spans="1:26" x14ac:dyDescent="0.25">
      <c r="A44" s="9">
        <v>5832352</v>
      </c>
      <c r="B44" s="10" t="s">
        <v>52</v>
      </c>
      <c r="C44" s="10" t="s">
        <v>91</v>
      </c>
      <c r="D44" s="9">
        <v>55</v>
      </c>
      <c r="E44" s="9" t="s">
        <v>11</v>
      </c>
      <c r="F44" s="9">
        <v>93</v>
      </c>
      <c r="G44" s="9" t="s">
        <v>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52</v>
      </c>
      <c r="S44" s="9" t="s">
        <v>11</v>
      </c>
      <c r="T44" s="9">
        <v>54</v>
      </c>
      <c r="U44" s="9" t="s">
        <v>10</v>
      </c>
      <c r="V44" s="9">
        <v>45</v>
      </c>
      <c r="W44" s="9" t="s">
        <v>11</v>
      </c>
      <c r="X44" s="9">
        <f t="shared" si="2"/>
        <v>299</v>
      </c>
      <c r="Y44" s="9">
        <f t="shared" si="1"/>
        <v>59.8</v>
      </c>
      <c r="Z44" s="9" t="s">
        <v>50</v>
      </c>
    </row>
    <row r="45" spans="1:26" x14ac:dyDescent="0.25">
      <c r="A45" s="14">
        <v>5832342</v>
      </c>
      <c r="B45" s="15" t="s">
        <v>52</v>
      </c>
      <c r="C45" s="15" t="s">
        <v>94</v>
      </c>
      <c r="D45" s="14">
        <v>53</v>
      </c>
      <c r="E45" s="14" t="s">
        <v>11</v>
      </c>
      <c r="F45" s="14">
        <v>96</v>
      </c>
      <c r="G45" s="14" t="s">
        <v>5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>
        <v>52</v>
      </c>
      <c r="S45" s="14" t="s">
        <v>11</v>
      </c>
      <c r="T45" s="14">
        <v>51</v>
      </c>
      <c r="U45" s="14" t="s">
        <v>11</v>
      </c>
      <c r="V45" s="14">
        <v>45</v>
      </c>
      <c r="W45" s="14" t="s">
        <v>11</v>
      </c>
      <c r="X45" s="14">
        <f t="shared" si="2"/>
        <v>297</v>
      </c>
      <c r="Y45" s="14">
        <f t="shared" si="1"/>
        <v>59.4</v>
      </c>
      <c r="Z45" s="14" t="s">
        <v>50</v>
      </c>
    </row>
    <row r="46" spans="1:26" x14ac:dyDescent="0.25">
      <c r="A46" s="9">
        <v>5832359</v>
      </c>
      <c r="B46" s="10" t="s">
        <v>52</v>
      </c>
      <c r="C46" s="10" t="s">
        <v>99</v>
      </c>
      <c r="D46" s="9">
        <v>67</v>
      </c>
      <c r="E46" s="9" t="s">
        <v>9</v>
      </c>
      <c r="F46" s="9">
        <v>85</v>
      </c>
      <c r="G46" s="9" t="s">
        <v>7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44</v>
      </c>
      <c r="S46" s="9" t="s">
        <v>12</v>
      </c>
      <c r="T46" s="9">
        <v>53</v>
      </c>
      <c r="U46" s="9" t="s">
        <v>11</v>
      </c>
      <c r="V46" s="9">
        <v>44</v>
      </c>
      <c r="W46" s="9" t="s">
        <v>12</v>
      </c>
      <c r="X46" s="9">
        <f t="shared" si="2"/>
        <v>293</v>
      </c>
      <c r="Y46" s="9">
        <f t="shared" si="1"/>
        <v>58.6</v>
      </c>
      <c r="Z46" s="9" t="s">
        <v>50</v>
      </c>
    </row>
    <row r="47" spans="1:26" x14ac:dyDescent="0.25">
      <c r="A47" s="14">
        <v>5832341</v>
      </c>
      <c r="B47" s="15" t="s">
        <v>53</v>
      </c>
      <c r="C47" s="15" t="s">
        <v>95</v>
      </c>
      <c r="D47" s="14">
        <v>64</v>
      </c>
      <c r="E47" s="14" t="s">
        <v>10</v>
      </c>
      <c r="F47" s="14">
        <v>98</v>
      </c>
      <c r="G47" s="14" t="s">
        <v>5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>
        <v>51</v>
      </c>
      <c r="S47" s="14" t="s">
        <v>11</v>
      </c>
      <c r="T47" s="14">
        <v>52</v>
      </c>
      <c r="U47" s="14" t="s">
        <v>11</v>
      </c>
      <c r="V47" s="14">
        <v>24</v>
      </c>
      <c r="W47" s="14" t="s">
        <v>51</v>
      </c>
      <c r="X47" s="14">
        <f t="shared" si="2"/>
        <v>289</v>
      </c>
      <c r="Y47" s="14">
        <f t="shared" si="1"/>
        <v>57.8</v>
      </c>
      <c r="Z47" s="14" t="s">
        <v>50</v>
      </c>
    </row>
    <row r="48" spans="1:26" x14ac:dyDescent="0.25">
      <c r="A48" s="9">
        <v>5832354</v>
      </c>
      <c r="B48" s="10" t="s">
        <v>53</v>
      </c>
      <c r="C48" s="10" t="s">
        <v>100</v>
      </c>
      <c r="D48" s="9">
        <v>51</v>
      </c>
      <c r="E48" s="9" t="s">
        <v>11</v>
      </c>
      <c r="F48" s="9">
        <v>80</v>
      </c>
      <c r="G48" s="9" t="s">
        <v>9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53</v>
      </c>
      <c r="S48" s="9" t="s">
        <v>10</v>
      </c>
      <c r="T48" s="9">
        <v>51</v>
      </c>
      <c r="U48" s="9" t="s">
        <v>11</v>
      </c>
      <c r="V48" s="9">
        <v>53</v>
      </c>
      <c r="W48" s="9" t="s">
        <v>10</v>
      </c>
      <c r="X48" s="9">
        <f t="shared" si="2"/>
        <v>288</v>
      </c>
      <c r="Y48" s="9">
        <f t="shared" si="1"/>
        <v>57.6</v>
      </c>
      <c r="Z48" s="9" t="s">
        <v>50</v>
      </c>
    </row>
    <row r="49" spans="1:26" x14ac:dyDescent="0.25">
      <c r="A49" s="14">
        <v>5832350</v>
      </c>
      <c r="B49" s="15" t="s">
        <v>52</v>
      </c>
      <c r="C49" s="15" t="s">
        <v>97</v>
      </c>
      <c r="D49" s="14">
        <v>54</v>
      </c>
      <c r="E49" s="14" t="s">
        <v>11</v>
      </c>
      <c r="F49" s="14">
        <v>94</v>
      </c>
      <c r="G49" s="14" t="s">
        <v>5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>
        <v>46</v>
      </c>
      <c r="S49" s="14" t="s">
        <v>12</v>
      </c>
      <c r="T49" s="14">
        <v>69</v>
      </c>
      <c r="U49" s="14" t="s">
        <v>8</v>
      </c>
      <c r="V49" s="14">
        <v>24</v>
      </c>
      <c r="W49" s="14" t="s">
        <v>51</v>
      </c>
      <c r="X49" s="14">
        <f t="shared" si="2"/>
        <v>287</v>
      </c>
      <c r="Y49" s="14">
        <f t="shared" si="1"/>
        <v>57.4</v>
      </c>
      <c r="Z49" s="14" t="s">
        <v>50</v>
      </c>
    </row>
    <row r="50" spans="1:26" hidden="1" x14ac:dyDescent="0.25">
      <c r="A50" s="9">
        <v>5832332</v>
      </c>
      <c r="B50" s="10" t="s">
        <v>53</v>
      </c>
      <c r="C50" s="10" t="s">
        <v>98</v>
      </c>
      <c r="D50" s="9">
        <v>41</v>
      </c>
      <c r="E50" s="9" t="s">
        <v>12</v>
      </c>
      <c r="F50" s="9">
        <v>79</v>
      </c>
      <c r="G50" s="9" t="s">
        <v>9</v>
      </c>
      <c r="H50" s="9">
        <v>52</v>
      </c>
      <c r="I50" s="9" t="s">
        <v>12</v>
      </c>
      <c r="J50" s="9">
        <v>62</v>
      </c>
      <c r="K50" s="9" t="s">
        <v>10</v>
      </c>
      <c r="L50" s="9">
        <v>52</v>
      </c>
      <c r="M50" s="9" t="s">
        <v>12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>
        <f t="shared" si="2"/>
        <v>286</v>
      </c>
      <c r="Y50" s="9">
        <f t="shared" si="1"/>
        <v>57.2</v>
      </c>
      <c r="Z50" s="9" t="s">
        <v>50</v>
      </c>
    </row>
    <row r="51" spans="1:26" x14ac:dyDescent="0.25">
      <c r="A51" s="14">
        <v>5832356</v>
      </c>
      <c r="B51" s="15"/>
      <c r="C51" s="15" t="s">
        <v>102</v>
      </c>
      <c r="D51" s="14">
        <v>63</v>
      </c>
      <c r="E51" s="14" t="s">
        <v>10</v>
      </c>
      <c r="F51" s="14">
        <v>90</v>
      </c>
      <c r="G51" s="14" t="s">
        <v>6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>
        <v>45</v>
      </c>
      <c r="S51" s="14" t="s">
        <v>12</v>
      </c>
      <c r="T51" s="14">
        <v>50</v>
      </c>
      <c r="U51" s="14" t="s">
        <v>11</v>
      </c>
      <c r="V51" s="14">
        <v>30</v>
      </c>
      <c r="W51" s="14" t="s">
        <v>51</v>
      </c>
      <c r="X51" s="14">
        <f t="shared" si="2"/>
        <v>278</v>
      </c>
      <c r="Y51" s="14">
        <f t="shared" si="1"/>
        <v>55.6</v>
      </c>
      <c r="Z51" s="14" t="s">
        <v>50</v>
      </c>
    </row>
    <row r="52" spans="1:26" x14ac:dyDescent="0.25">
      <c r="A52" s="9">
        <v>5832347</v>
      </c>
      <c r="B52" s="10" t="s">
        <v>52</v>
      </c>
      <c r="C52" s="10" t="s">
        <v>101</v>
      </c>
      <c r="D52" s="9">
        <v>60</v>
      </c>
      <c r="E52" s="9" t="s">
        <v>10</v>
      </c>
      <c r="F52" s="9">
        <v>85</v>
      </c>
      <c r="G52" s="9" t="s">
        <v>7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46</v>
      </c>
      <c r="S52" s="9" t="s">
        <v>12</v>
      </c>
      <c r="T52" s="9">
        <v>53</v>
      </c>
      <c r="U52" s="9" t="s">
        <v>11</v>
      </c>
      <c r="V52" s="9">
        <v>33</v>
      </c>
      <c r="W52" s="11" t="s">
        <v>51</v>
      </c>
      <c r="X52" s="11">
        <f t="shared" si="2"/>
        <v>277</v>
      </c>
      <c r="Y52" s="11">
        <f t="shared" si="1"/>
        <v>55.4</v>
      </c>
      <c r="Z52" s="9" t="s">
        <v>50</v>
      </c>
    </row>
  </sheetData>
  <mergeCells count="16">
    <mergeCell ref="Z2:Z3"/>
    <mergeCell ref="A1:Z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ageMargins left="0.25" right="0.25" top="0.5" bottom="0.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workbookViewId="0">
      <selection activeCell="C4" sqref="C4:C50"/>
    </sheetView>
  </sheetViews>
  <sheetFormatPr defaultRowHeight="15" x14ac:dyDescent="0.25"/>
  <cols>
    <col min="1" max="1" width="7" bestFit="1" customWidth="1"/>
    <col min="2" max="2" width="2.42578125" style="6" bestFit="1" customWidth="1"/>
    <col min="3" max="3" width="26" style="6" bestFit="1" customWidth="1"/>
    <col min="4" max="4" width="3.5703125" bestFit="1" customWidth="1"/>
    <col min="5" max="5" width="6.140625" bestFit="1" customWidth="1"/>
    <col min="6" max="6" width="3.5703125" bestFit="1" customWidth="1"/>
    <col min="7" max="7" width="6.140625" bestFit="1" customWidth="1"/>
    <col min="8" max="8" width="2.7109375" bestFit="1" customWidth="1"/>
    <col min="9" max="9" width="6.140625" bestFit="1" customWidth="1"/>
    <col min="10" max="10" width="2.7109375" bestFit="1" customWidth="1"/>
    <col min="11" max="11" width="6.140625" bestFit="1" customWidth="1"/>
    <col min="12" max="12" width="2.7109375" bestFit="1" customWidth="1"/>
    <col min="13" max="13" width="6.140625" bestFit="1" customWidth="1"/>
    <col min="14" max="14" width="2.7109375" bestFit="1" customWidth="1"/>
    <col min="15" max="15" width="6.140625" bestFit="1" customWidth="1"/>
    <col min="16" max="16" width="2.7109375" bestFit="1" customWidth="1"/>
    <col min="17" max="17" width="6.140625" bestFit="1" customWidth="1"/>
    <col min="18" max="18" width="2.7109375" bestFit="1" customWidth="1"/>
    <col min="19" max="19" width="6.140625" bestFit="1" customWidth="1"/>
    <col min="20" max="20" width="2.7109375" bestFit="1" customWidth="1"/>
    <col min="21" max="21" width="6.140625" bestFit="1" customWidth="1"/>
    <col min="22" max="22" width="2.7109375" bestFit="1" customWidth="1"/>
    <col min="23" max="23" width="6.140625" bestFit="1" customWidth="1"/>
    <col min="24" max="24" width="5.5703125" bestFit="1" customWidth="1"/>
    <col min="25" max="25" width="4" bestFit="1" customWidth="1"/>
    <col min="26" max="26" width="6.42578125" bestFit="1" customWidth="1"/>
    <col min="29" max="29" width="16.140625" bestFit="1" customWidth="1"/>
    <col min="33" max="33" width="22.42578125" bestFit="1" customWidth="1"/>
  </cols>
  <sheetData>
    <row r="1" spans="1:26" ht="15.75" x14ac:dyDescent="0.25">
      <c r="A1" s="26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s="17" customFormat="1" ht="12.75" x14ac:dyDescent="0.2">
      <c r="A2" s="29" t="s">
        <v>44</v>
      </c>
      <c r="B2" s="29" t="s">
        <v>52</v>
      </c>
      <c r="C2" s="29" t="s">
        <v>45</v>
      </c>
      <c r="D2" s="27" t="s">
        <v>105</v>
      </c>
      <c r="E2" s="27"/>
      <c r="F2" s="27" t="s">
        <v>104</v>
      </c>
      <c r="G2" s="27"/>
      <c r="H2" s="27" t="s">
        <v>25</v>
      </c>
      <c r="I2" s="27"/>
      <c r="J2" s="27" t="s">
        <v>26</v>
      </c>
      <c r="K2" s="27"/>
      <c r="L2" s="27" t="s">
        <v>109</v>
      </c>
      <c r="M2" s="27"/>
      <c r="N2" s="27" t="s">
        <v>110</v>
      </c>
      <c r="O2" s="27"/>
      <c r="P2" s="27" t="s">
        <v>106</v>
      </c>
      <c r="Q2" s="27"/>
      <c r="R2" s="27" t="s">
        <v>111</v>
      </c>
      <c r="S2" s="27"/>
      <c r="T2" s="27" t="s">
        <v>107</v>
      </c>
      <c r="U2" s="27"/>
      <c r="V2" s="27" t="s">
        <v>108</v>
      </c>
      <c r="W2" s="27"/>
      <c r="X2" s="27" t="s">
        <v>47</v>
      </c>
      <c r="Y2" s="27"/>
      <c r="Z2" s="28" t="s">
        <v>48</v>
      </c>
    </row>
    <row r="3" spans="1:26" x14ac:dyDescent="0.25">
      <c r="A3" s="30"/>
      <c r="B3" s="30"/>
      <c r="C3" s="30"/>
      <c r="D3" s="24">
        <v>301</v>
      </c>
      <c r="E3" s="24" t="s">
        <v>46</v>
      </c>
      <c r="F3" s="24">
        <v>302</v>
      </c>
      <c r="G3" s="24" t="s">
        <v>46</v>
      </c>
      <c r="H3" s="24">
        <v>44</v>
      </c>
      <c r="I3" s="24" t="s">
        <v>46</v>
      </c>
      <c r="J3" s="24">
        <v>42</v>
      </c>
      <c r="K3" s="24" t="s">
        <v>46</v>
      </c>
      <c r="L3" s="24">
        <v>43</v>
      </c>
      <c r="M3" s="24" t="s">
        <v>46</v>
      </c>
      <c r="N3" s="24">
        <v>83</v>
      </c>
      <c r="O3" s="24" t="s">
        <v>46</v>
      </c>
      <c r="P3" s="24">
        <v>41</v>
      </c>
      <c r="Q3" s="24" t="s">
        <v>46</v>
      </c>
      <c r="R3" s="24">
        <v>30</v>
      </c>
      <c r="S3" s="24" t="s">
        <v>46</v>
      </c>
      <c r="T3" s="24">
        <v>54</v>
      </c>
      <c r="U3" s="24" t="s">
        <v>46</v>
      </c>
      <c r="V3" s="24">
        <v>55</v>
      </c>
      <c r="W3" s="24" t="s">
        <v>46</v>
      </c>
      <c r="X3" s="24" t="s">
        <v>47</v>
      </c>
      <c r="Y3" s="24" t="s">
        <v>4</v>
      </c>
      <c r="Z3" s="28"/>
    </row>
    <row r="4" spans="1:26" x14ac:dyDescent="0.25">
      <c r="A4" s="9">
        <v>5832319</v>
      </c>
      <c r="B4" s="10" t="s">
        <v>52</v>
      </c>
      <c r="C4" s="10" t="s">
        <v>54</v>
      </c>
      <c r="D4" s="9">
        <v>91</v>
      </c>
      <c r="E4" s="9" t="s">
        <v>5</v>
      </c>
      <c r="F4" s="9"/>
      <c r="G4" s="9"/>
      <c r="H4" s="9"/>
      <c r="I4" s="9"/>
      <c r="J4" s="9">
        <v>95</v>
      </c>
      <c r="K4" s="9" t="s">
        <v>5</v>
      </c>
      <c r="L4" s="9">
        <v>91</v>
      </c>
      <c r="M4" s="9" t="s">
        <v>6</v>
      </c>
      <c r="N4" s="9">
        <v>97</v>
      </c>
      <c r="O4" s="9" t="s">
        <v>5</v>
      </c>
      <c r="P4" s="9">
        <v>91</v>
      </c>
      <c r="Q4" s="9" t="s">
        <v>6</v>
      </c>
      <c r="R4" s="9"/>
      <c r="S4" s="9"/>
      <c r="T4" s="9"/>
      <c r="U4" s="9"/>
      <c r="V4" s="9"/>
      <c r="W4" s="9"/>
      <c r="X4" s="9">
        <f t="shared" ref="X4:X35" si="0">SUM(D4+F4+H4+J4+L4+N4+P4+R4+T4+V4)</f>
        <v>465</v>
      </c>
      <c r="Y4" s="9">
        <f t="shared" ref="Y4:Y52" si="1">X4/5</f>
        <v>93</v>
      </c>
      <c r="Z4" s="9" t="s">
        <v>50</v>
      </c>
    </row>
    <row r="5" spans="1:26" x14ac:dyDescent="0.25">
      <c r="A5" s="14">
        <v>5832328</v>
      </c>
      <c r="B5" s="15" t="s">
        <v>52</v>
      </c>
      <c r="C5" s="15" t="s">
        <v>57</v>
      </c>
      <c r="D5" s="14">
        <v>93</v>
      </c>
      <c r="E5" s="14" t="s">
        <v>5</v>
      </c>
      <c r="F5" s="14"/>
      <c r="G5" s="14"/>
      <c r="H5" s="14"/>
      <c r="I5" s="14"/>
      <c r="J5" s="14">
        <v>95</v>
      </c>
      <c r="K5" s="14" t="s">
        <v>5</v>
      </c>
      <c r="L5" s="14">
        <v>95</v>
      </c>
      <c r="M5" s="14" t="s">
        <v>5</v>
      </c>
      <c r="N5" s="14">
        <v>93</v>
      </c>
      <c r="O5" s="14" t="s">
        <v>6</v>
      </c>
      <c r="P5" s="14">
        <v>85</v>
      </c>
      <c r="Q5" s="14" t="s">
        <v>6</v>
      </c>
      <c r="R5" s="14"/>
      <c r="S5" s="14"/>
      <c r="T5" s="14"/>
      <c r="U5" s="14"/>
      <c r="V5" s="14"/>
      <c r="W5" s="14"/>
      <c r="X5" s="14">
        <f t="shared" si="0"/>
        <v>461</v>
      </c>
      <c r="Y5" s="14">
        <f t="shared" si="1"/>
        <v>92.2</v>
      </c>
      <c r="Z5" s="14" t="s">
        <v>50</v>
      </c>
    </row>
    <row r="6" spans="1:26" x14ac:dyDescent="0.25">
      <c r="A6" s="9">
        <v>5832314</v>
      </c>
      <c r="B6" s="10" t="s">
        <v>52</v>
      </c>
      <c r="C6" s="10" t="s">
        <v>55</v>
      </c>
      <c r="D6" s="9">
        <v>88</v>
      </c>
      <c r="E6" s="9" t="s">
        <v>6</v>
      </c>
      <c r="F6" s="9"/>
      <c r="G6" s="9"/>
      <c r="H6" s="9"/>
      <c r="I6" s="9"/>
      <c r="J6" s="9">
        <v>93</v>
      </c>
      <c r="K6" s="9" t="s">
        <v>5</v>
      </c>
      <c r="L6" s="9">
        <v>94</v>
      </c>
      <c r="M6" s="9" t="s">
        <v>5</v>
      </c>
      <c r="N6" s="9">
        <v>95</v>
      </c>
      <c r="O6" s="9" t="s">
        <v>5</v>
      </c>
      <c r="P6" s="9">
        <v>88</v>
      </c>
      <c r="Q6" s="9" t="s">
        <v>6</v>
      </c>
      <c r="R6" s="9"/>
      <c r="S6" s="9"/>
      <c r="T6" s="9"/>
      <c r="U6" s="9"/>
      <c r="V6" s="9"/>
      <c r="W6" s="9"/>
      <c r="X6" s="9">
        <f t="shared" si="0"/>
        <v>458</v>
      </c>
      <c r="Y6" s="9">
        <f t="shared" si="1"/>
        <v>91.6</v>
      </c>
      <c r="Z6" s="9" t="s">
        <v>50</v>
      </c>
    </row>
    <row r="7" spans="1:26" x14ac:dyDescent="0.25">
      <c r="A7" s="14">
        <v>5832330</v>
      </c>
      <c r="B7" s="15" t="s">
        <v>52</v>
      </c>
      <c r="C7" s="15" t="s">
        <v>56</v>
      </c>
      <c r="D7" s="14">
        <v>87</v>
      </c>
      <c r="E7" s="14" t="s">
        <v>6</v>
      </c>
      <c r="F7" s="14"/>
      <c r="G7" s="14"/>
      <c r="H7" s="14"/>
      <c r="I7" s="14"/>
      <c r="J7" s="14">
        <v>95</v>
      </c>
      <c r="K7" s="14" t="s">
        <v>5</v>
      </c>
      <c r="L7" s="14">
        <v>95</v>
      </c>
      <c r="M7" s="14" t="s">
        <v>5</v>
      </c>
      <c r="N7" s="14">
        <v>83</v>
      </c>
      <c r="O7" s="14" t="s">
        <v>8</v>
      </c>
      <c r="P7" s="14">
        <v>95</v>
      </c>
      <c r="Q7" s="14" t="s">
        <v>5</v>
      </c>
      <c r="R7" s="14"/>
      <c r="S7" s="14"/>
      <c r="T7" s="14"/>
      <c r="U7" s="14"/>
      <c r="V7" s="14"/>
      <c r="W7" s="14"/>
      <c r="X7" s="14">
        <f t="shared" si="0"/>
        <v>455</v>
      </c>
      <c r="Y7" s="14">
        <f t="shared" si="1"/>
        <v>91</v>
      </c>
      <c r="Z7" s="14" t="s">
        <v>50</v>
      </c>
    </row>
    <row r="8" spans="1:26" x14ac:dyDescent="0.25">
      <c r="A8" s="9">
        <v>5832318</v>
      </c>
      <c r="B8" s="10" t="s">
        <v>52</v>
      </c>
      <c r="C8" s="10" t="s">
        <v>58</v>
      </c>
      <c r="D8" s="9">
        <v>82</v>
      </c>
      <c r="E8" s="9" t="s">
        <v>7</v>
      </c>
      <c r="F8" s="9"/>
      <c r="G8" s="9"/>
      <c r="H8" s="9"/>
      <c r="I8" s="9"/>
      <c r="J8" s="9">
        <v>95</v>
      </c>
      <c r="K8" s="9" t="s">
        <v>5</v>
      </c>
      <c r="L8" s="9">
        <v>92</v>
      </c>
      <c r="M8" s="9" t="s">
        <v>5</v>
      </c>
      <c r="N8" s="9">
        <v>88</v>
      </c>
      <c r="O8" s="9" t="s">
        <v>7</v>
      </c>
      <c r="P8" s="9">
        <v>89</v>
      </c>
      <c r="Q8" s="9" t="s">
        <v>6</v>
      </c>
      <c r="R8" s="9"/>
      <c r="S8" s="9"/>
      <c r="T8" s="9"/>
      <c r="U8" s="9"/>
      <c r="V8" s="9"/>
      <c r="W8" s="9"/>
      <c r="X8" s="9">
        <f t="shared" si="0"/>
        <v>446</v>
      </c>
      <c r="Y8" s="9">
        <f t="shared" si="1"/>
        <v>89.2</v>
      </c>
      <c r="Z8" s="9" t="s">
        <v>50</v>
      </c>
    </row>
    <row r="9" spans="1:26" x14ac:dyDescent="0.25">
      <c r="A9" s="14">
        <v>5832333</v>
      </c>
      <c r="B9" s="15" t="s">
        <v>52</v>
      </c>
      <c r="C9" s="15" t="s">
        <v>61</v>
      </c>
      <c r="D9" s="14">
        <v>92</v>
      </c>
      <c r="E9" s="14" t="s">
        <v>5</v>
      </c>
      <c r="F9" s="14"/>
      <c r="G9" s="14"/>
      <c r="H9" s="14">
        <v>83</v>
      </c>
      <c r="I9" s="14" t="s">
        <v>7</v>
      </c>
      <c r="J9" s="14">
        <v>92</v>
      </c>
      <c r="K9" s="14" t="s">
        <v>5</v>
      </c>
      <c r="L9" s="14">
        <v>94</v>
      </c>
      <c r="M9" s="14" t="s">
        <v>5</v>
      </c>
      <c r="N9" s="14">
        <v>85</v>
      </c>
      <c r="O9" s="14" t="s">
        <v>8</v>
      </c>
      <c r="P9" s="14"/>
      <c r="Q9" s="14"/>
      <c r="R9" s="14"/>
      <c r="S9" s="14"/>
      <c r="T9" s="14"/>
      <c r="U9" s="14"/>
      <c r="V9" s="14"/>
      <c r="W9" s="14"/>
      <c r="X9" s="14">
        <f t="shared" si="0"/>
        <v>446</v>
      </c>
      <c r="Y9" s="14">
        <f t="shared" si="1"/>
        <v>89.2</v>
      </c>
      <c r="Z9" s="14" t="s">
        <v>50</v>
      </c>
    </row>
    <row r="10" spans="1:26" x14ac:dyDescent="0.25">
      <c r="A10" s="9">
        <v>5832315</v>
      </c>
      <c r="B10" s="10" t="s">
        <v>52</v>
      </c>
      <c r="C10" s="10" t="s">
        <v>60</v>
      </c>
      <c r="D10" s="9">
        <v>90</v>
      </c>
      <c r="E10" s="9" t="s">
        <v>5</v>
      </c>
      <c r="F10" s="9"/>
      <c r="G10" s="9"/>
      <c r="H10" s="9"/>
      <c r="I10" s="9"/>
      <c r="J10" s="9">
        <v>95</v>
      </c>
      <c r="K10" s="9" t="s">
        <v>5</v>
      </c>
      <c r="L10" s="9">
        <v>85</v>
      </c>
      <c r="M10" s="9" t="s">
        <v>6</v>
      </c>
      <c r="N10" s="9">
        <v>82</v>
      </c>
      <c r="O10" s="9" t="s">
        <v>8</v>
      </c>
      <c r="P10" s="9">
        <v>93</v>
      </c>
      <c r="Q10" s="9" t="s">
        <v>6</v>
      </c>
      <c r="R10" s="9"/>
      <c r="S10" s="9"/>
      <c r="T10" s="9"/>
      <c r="U10" s="9"/>
      <c r="V10" s="9"/>
      <c r="W10" s="9"/>
      <c r="X10" s="9">
        <f t="shared" si="0"/>
        <v>445</v>
      </c>
      <c r="Y10" s="9">
        <f t="shared" si="1"/>
        <v>89</v>
      </c>
      <c r="Z10" s="9" t="s">
        <v>50</v>
      </c>
    </row>
    <row r="11" spans="1:26" x14ac:dyDescent="0.25">
      <c r="A11" s="14">
        <v>5832335</v>
      </c>
      <c r="B11" s="15" t="s">
        <v>52</v>
      </c>
      <c r="C11" s="15" t="s">
        <v>59</v>
      </c>
      <c r="D11" s="14">
        <v>79</v>
      </c>
      <c r="E11" s="14" t="s">
        <v>7</v>
      </c>
      <c r="F11" s="14">
        <v>99</v>
      </c>
      <c r="G11" s="14" t="s">
        <v>5</v>
      </c>
      <c r="H11" s="14">
        <v>79</v>
      </c>
      <c r="I11" s="14" t="s">
        <v>8</v>
      </c>
      <c r="J11" s="14">
        <v>89</v>
      </c>
      <c r="K11" s="14" t="s">
        <v>6</v>
      </c>
      <c r="L11" s="14">
        <v>95</v>
      </c>
      <c r="M11" s="14" t="s">
        <v>5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>
        <f t="shared" si="0"/>
        <v>441</v>
      </c>
      <c r="Y11" s="14">
        <f t="shared" si="1"/>
        <v>88.2</v>
      </c>
      <c r="Z11" s="14" t="s">
        <v>50</v>
      </c>
    </row>
    <row r="12" spans="1:26" x14ac:dyDescent="0.25">
      <c r="A12" s="9">
        <v>5832334</v>
      </c>
      <c r="B12" s="10" t="s">
        <v>52</v>
      </c>
      <c r="C12" s="10" t="s">
        <v>62</v>
      </c>
      <c r="D12" s="9">
        <v>68</v>
      </c>
      <c r="E12" s="9" t="s">
        <v>9</v>
      </c>
      <c r="F12" s="9">
        <v>95</v>
      </c>
      <c r="G12" s="9" t="s">
        <v>5</v>
      </c>
      <c r="H12" s="9"/>
      <c r="I12" s="9"/>
      <c r="J12" s="9">
        <v>80</v>
      </c>
      <c r="K12" s="9" t="s">
        <v>7</v>
      </c>
      <c r="L12" s="9">
        <v>81</v>
      </c>
      <c r="M12" s="9" t="s">
        <v>7</v>
      </c>
      <c r="N12" s="9"/>
      <c r="O12" s="9"/>
      <c r="P12" s="9">
        <v>79</v>
      </c>
      <c r="Q12" s="9" t="s">
        <v>7</v>
      </c>
      <c r="R12" s="9"/>
      <c r="S12" s="9"/>
      <c r="T12" s="9"/>
      <c r="U12" s="9"/>
      <c r="V12" s="9"/>
      <c r="W12" s="9"/>
      <c r="X12" s="9">
        <f t="shared" si="0"/>
        <v>403</v>
      </c>
      <c r="Y12" s="9">
        <f t="shared" si="1"/>
        <v>80.599999999999994</v>
      </c>
      <c r="Z12" s="9" t="s">
        <v>50</v>
      </c>
    </row>
    <row r="13" spans="1:26" x14ac:dyDescent="0.25">
      <c r="A13" s="14">
        <v>5832320</v>
      </c>
      <c r="B13" s="15" t="s">
        <v>52</v>
      </c>
      <c r="C13" s="15" t="s">
        <v>67</v>
      </c>
      <c r="D13" s="14">
        <v>81</v>
      </c>
      <c r="E13" s="14" t="s">
        <v>7</v>
      </c>
      <c r="F13" s="14">
        <v>96</v>
      </c>
      <c r="G13" s="14" t="s">
        <v>5</v>
      </c>
      <c r="H13" s="14"/>
      <c r="I13" s="14"/>
      <c r="J13" s="14">
        <v>86</v>
      </c>
      <c r="K13" s="14" t="s">
        <v>6</v>
      </c>
      <c r="L13" s="14">
        <v>62</v>
      </c>
      <c r="M13" s="14" t="s">
        <v>10</v>
      </c>
      <c r="N13" s="14"/>
      <c r="O13" s="14"/>
      <c r="P13" s="14">
        <v>73</v>
      </c>
      <c r="Q13" s="14" t="s">
        <v>7</v>
      </c>
      <c r="R13" s="14"/>
      <c r="S13" s="14"/>
      <c r="T13" s="14"/>
      <c r="U13" s="14"/>
      <c r="V13" s="14"/>
      <c r="W13" s="14"/>
      <c r="X13" s="14">
        <f t="shared" si="0"/>
        <v>398</v>
      </c>
      <c r="Y13" s="14">
        <f t="shared" si="1"/>
        <v>79.599999999999994</v>
      </c>
      <c r="Z13" s="14" t="s">
        <v>50</v>
      </c>
    </row>
    <row r="14" spans="1:26" hidden="1" x14ac:dyDescent="0.25">
      <c r="A14" s="9">
        <v>5832343</v>
      </c>
      <c r="B14" s="10" t="s">
        <v>53</v>
      </c>
      <c r="C14" s="10" t="s">
        <v>66</v>
      </c>
      <c r="D14" s="9">
        <v>86</v>
      </c>
      <c r="E14" s="9" t="s">
        <v>6</v>
      </c>
      <c r="F14" s="9">
        <v>96</v>
      </c>
      <c r="G14" s="9" t="s">
        <v>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76</v>
      </c>
      <c r="S14" s="9" t="s">
        <v>7</v>
      </c>
      <c r="T14" s="9">
        <v>76</v>
      </c>
      <c r="U14" s="9" t="s">
        <v>7</v>
      </c>
      <c r="V14" s="9">
        <v>58</v>
      </c>
      <c r="W14" s="9" t="s">
        <v>9</v>
      </c>
      <c r="X14" s="9">
        <f t="shared" si="0"/>
        <v>392</v>
      </c>
      <c r="Y14" s="9">
        <f t="shared" si="1"/>
        <v>78.400000000000006</v>
      </c>
      <c r="Z14" s="9" t="s">
        <v>50</v>
      </c>
    </row>
    <row r="15" spans="1:26" hidden="1" x14ac:dyDescent="0.25">
      <c r="A15" s="14">
        <v>5832340</v>
      </c>
      <c r="B15" s="15" t="s">
        <v>53</v>
      </c>
      <c r="C15" s="15" t="s">
        <v>70</v>
      </c>
      <c r="D15" s="14">
        <v>63</v>
      </c>
      <c r="E15" s="14" t="s">
        <v>10</v>
      </c>
      <c r="F15" s="14">
        <v>95</v>
      </c>
      <c r="G15" s="14" t="s">
        <v>5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v>86</v>
      </c>
      <c r="S15" s="14" t="s">
        <v>6</v>
      </c>
      <c r="T15" s="14">
        <v>79</v>
      </c>
      <c r="U15" s="14" t="s">
        <v>7</v>
      </c>
      <c r="V15" s="14">
        <v>68</v>
      </c>
      <c r="W15" s="14" t="s">
        <v>7</v>
      </c>
      <c r="X15" s="14">
        <f t="shared" si="0"/>
        <v>391</v>
      </c>
      <c r="Y15" s="14">
        <f t="shared" si="1"/>
        <v>78.2</v>
      </c>
      <c r="Z15" s="14" t="s">
        <v>50</v>
      </c>
    </row>
    <row r="16" spans="1:26" x14ac:dyDescent="0.25">
      <c r="A16" s="9">
        <v>5832338</v>
      </c>
      <c r="B16" s="10" t="s">
        <v>53</v>
      </c>
      <c r="C16" s="10" t="s">
        <v>64</v>
      </c>
      <c r="D16" s="9">
        <v>81</v>
      </c>
      <c r="E16" s="9" t="s">
        <v>7</v>
      </c>
      <c r="F16" s="9">
        <v>95</v>
      </c>
      <c r="G16" s="9" t="s">
        <v>5</v>
      </c>
      <c r="H16" s="9">
        <v>62</v>
      </c>
      <c r="I16" s="9" t="s">
        <v>10</v>
      </c>
      <c r="J16" s="9">
        <v>70</v>
      </c>
      <c r="K16" s="9" t="s">
        <v>8</v>
      </c>
      <c r="L16" s="9">
        <v>82</v>
      </c>
      <c r="M16" s="9" t="s">
        <v>6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>
        <f t="shared" si="0"/>
        <v>390</v>
      </c>
      <c r="Y16" s="9">
        <f t="shared" si="1"/>
        <v>78</v>
      </c>
      <c r="Z16" s="9" t="s">
        <v>50</v>
      </c>
    </row>
    <row r="17" spans="1:26" x14ac:dyDescent="0.25">
      <c r="A17" s="14">
        <v>5832325</v>
      </c>
      <c r="B17" s="15" t="s">
        <v>53</v>
      </c>
      <c r="C17" s="15" t="s">
        <v>68</v>
      </c>
      <c r="D17" s="14">
        <v>91</v>
      </c>
      <c r="E17" s="14" t="s">
        <v>5</v>
      </c>
      <c r="F17" s="14">
        <v>96</v>
      </c>
      <c r="G17" s="14" t="s">
        <v>5</v>
      </c>
      <c r="H17" s="14">
        <v>62</v>
      </c>
      <c r="I17" s="14" t="s">
        <v>10</v>
      </c>
      <c r="J17" s="14">
        <v>66</v>
      </c>
      <c r="K17" s="14" t="s">
        <v>9</v>
      </c>
      <c r="L17" s="14">
        <v>68</v>
      </c>
      <c r="M17" s="14" t="s">
        <v>8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>
        <f t="shared" si="0"/>
        <v>383</v>
      </c>
      <c r="Y17" s="14">
        <f t="shared" si="1"/>
        <v>76.599999999999994</v>
      </c>
      <c r="Z17" s="14" t="s">
        <v>50</v>
      </c>
    </row>
    <row r="18" spans="1:26" hidden="1" x14ac:dyDescent="0.25">
      <c r="A18" s="9">
        <v>5832349</v>
      </c>
      <c r="B18" s="10" t="s">
        <v>53</v>
      </c>
      <c r="C18" s="10" t="s">
        <v>73</v>
      </c>
      <c r="D18" s="9">
        <v>74</v>
      </c>
      <c r="E18" s="9" t="s">
        <v>8</v>
      </c>
      <c r="F18" s="9">
        <v>98</v>
      </c>
      <c r="G18" s="9" t="s">
        <v>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74</v>
      </c>
      <c r="S18" s="9" t="s">
        <v>8</v>
      </c>
      <c r="T18" s="9">
        <v>71</v>
      </c>
      <c r="U18" s="9" t="s">
        <v>8</v>
      </c>
      <c r="V18" s="9">
        <v>65</v>
      </c>
      <c r="W18" s="9" t="s">
        <v>8</v>
      </c>
      <c r="X18" s="9">
        <f t="shared" si="0"/>
        <v>382</v>
      </c>
      <c r="Y18" s="9">
        <f t="shared" si="1"/>
        <v>76.400000000000006</v>
      </c>
      <c r="Z18" s="9" t="s">
        <v>50</v>
      </c>
    </row>
    <row r="19" spans="1:26" x14ac:dyDescent="0.25">
      <c r="A19" s="14">
        <v>5832337</v>
      </c>
      <c r="B19" s="15" t="s">
        <v>52</v>
      </c>
      <c r="C19" s="15" t="s">
        <v>63</v>
      </c>
      <c r="D19" s="14">
        <v>90</v>
      </c>
      <c r="E19" s="14" t="s">
        <v>5</v>
      </c>
      <c r="F19" s="14">
        <v>98</v>
      </c>
      <c r="G19" s="14" t="s">
        <v>5</v>
      </c>
      <c r="H19" s="14"/>
      <c r="I19" s="14"/>
      <c r="J19" s="14">
        <v>64</v>
      </c>
      <c r="K19" s="14" t="s">
        <v>9</v>
      </c>
      <c r="L19" s="14">
        <v>71</v>
      </c>
      <c r="M19" s="14" t="s">
        <v>8</v>
      </c>
      <c r="N19" s="14"/>
      <c r="O19" s="14"/>
      <c r="P19" s="14">
        <v>57</v>
      </c>
      <c r="Q19" s="14" t="s">
        <v>9</v>
      </c>
      <c r="R19" s="14"/>
      <c r="S19" s="14"/>
      <c r="T19" s="14"/>
      <c r="U19" s="14"/>
      <c r="V19" s="14"/>
      <c r="W19" s="14"/>
      <c r="X19" s="14">
        <f t="shared" si="0"/>
        <v>380</v>
      </c>
      <c r="Y19" s="14">
        <f t="shared" si="1"/>
        <v>76</v>
      </c>
      <c r="Z19" s="14" t="s">
        <v>50</v>
      </c>
    </row>
    <row r="20" spans="1:26" x14ac:dyDescent="0.25">
      <c r="A20" s="9">
        <v>5832331</v>
      </c>
      <c r="B20" s="10" t="s">
        <v>53</v>
      </c>
      <c r="C20" s="10" t="s">
        <v>65</v>
      </c>
      <c r="D20" s="9">
        <v>72</v>
      </c>
      <c r="E20" s="9" t="s">
        <v>9</v>
      </c>
      <c r="F20" s="9"/>
      <c r="G20" s="9"/>
      <c r="H20" s="9"/>
      <c r="I20" s="9"/>
      <c r="J20" s="9">
        <v>85</v>
      </c>
      <c r="K20" s="9" t="s">
        <v>6</v>
      </c>
      <c r="L20" s="9">
        <v>80</v>
      </c>
      <c r="M20" s="9" t="s">
        <v>7</v>
      </c>
      <c r="N20" s="9">
        <v>88</v>
      </c>
      <c r="O20" s="9" t="s">
        <v>7</v>
      </c>
      <c r="P20" s="9">
        <v>55</v>
      </c>
      <c r="Q20" s="9" t="s">
        <v>9</v>
      </c>
      <c r="R20" s="9"/>
      <c r="S20" s="9"/>
      <c r="T20" s="9"/>
      <c r="U20" s="9"/>
      <c r="V20" s="9"/>
      <c r="W20" s="9"/>
      <c r="X20" s="9">
        <f t="shared" si="0"/>
        <v>380</v>
      </c>
      <c r="Y20" s="9">
        <f t="shared" si="1"/>
        <v>76</v>
      </c>
      <c r="Z20" s="9" t="s">
        <v>50</v>
      </c>
    </row>
    <row r="21" spans="1:26" x14ac:dyDescent="0.25">
      <c r="A21" s="14">
        <v>5832324</v>
      </c>
      <c r="B21" s="15" t="s">
        <v>52</v>
      </c>
      <c r="C21" s="15" t="s">
        <v>69</v>
      </c>
      <c r="D21" s="14">
        <v>78</v>
      </c>
      <c r="E21" s="14" t="s">
        <v>8</v>
      </c>
      <c r="F21" s="14">
        <v>92</v>
      </c>
      <c r="G21" s="14" t="s">
        <v>6</v>
      </c>
      <c r="H21" s="14"/>
      <c r="I21" s="14"/>
      <c r="J21" s="14">
        <v>80</v>
      </c>
      <c r="K21" s="14" t="s">
        <v>7</v>
      </c>
      <c r="L21" s="14">
        <v>66</v>
      </c>
      <c r="M21" s="14" t="s">
        <v>9</v>
      </c>
      <c r="N21" s="14"/>
      <c r="O21" s="14"/>
      <c r="P21" s="14">
        <v>64</v>
      </c>
      <c r="Q21" s="14" t="s">
        <v>8</v>
      </c>
      <c r="R21" s="14"/>
      <c r="S21" s="14"/>
      <c r="T21" s="14"/>
      <c r="U21" s="14"/>
      <c r="V21" s="14"/>
      <c r="W21" s="14"/>
      <c r="X21" s="14">
        <f t="shared" si="0"/>
        <v>380</v>
      </c>
      <c r="Y21" s="14">
        <f t="shared" si="1"/>
        <v>76</v>
      </c>
      <c r="Z21" s="14" t="s">
        <v>50</v>
      </c>
    </row>
    <row r="22" spans="1:26" hidden="1" x14ac:dyDescent="0.25">
      <c r="A22" s="9">
        <v>5832346</v>
      </c>
      <c r="B22" s="10" t="s">
        <v>52</v>
      </c>
      <c r="C22" s="10" t="s">
        <v>71</v>
      </c>
      <c r="D22" s="9">
        <v>70</v>
      </c>
      <c r="E22" s="9" t="s">
        <v>9</v>
      </c>
      <c r="F22" s="9">
        <v>97</v>
      </c>
      <c r="G22" s="9" t="s">
        <v>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70</v>
      </c>
      <c r="S22" s="9" t="s">
        <v>8</v>
      </c>
      <c r="T22" s="9">
        <v>73</v>
      </c>
      <c r="U22" s="9" t="s">
        <v>8</v>
      </c>
      <c r="V22" s="9">
        <v>68</v>
      </c>
      <c r="W22" s="9" t="s">
        <v>7</v>
      </c>
      <c r="X22" s="9">
        <f t="shared" si="0"/>
        <v>378</v>
      </c>
      <c r="Y22" s="9">
        <f t="shared" si="1"/>
        <v>75.599999999999994</v>
      </c>
      <c r="Z22" s="9" t="s">
        <v>50</v>
      </c>
    </row>
    <row r="23" spans="1:26" hidden="1" x14ac:dyDescent="0.25">
      <c r="A23" s="14">
        <v>5832357</v>
      </c>
      <c r="B23" s="15" t="s">
        <v>52</v>
      </c>
      <c r="C23" s="15" t="s">
        <v>74</v>
      </c>
      <c r="D23" s="14">
        <v>90</v>
      </c>
      <c r="E23" s="14" t="s">
        <v>5</v>
      </c>
      <c r="F23" s="14">
        <v>96</v>
      </c>
      <c r="G23" s="14" t="s">
        <v>5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>
        <v>70</v>
      </c>
      <c r="S23" s="14" t="s">
        <v>8</v>
      </c>
      <c r="T23" s="14">
        <v>62</v>
      </c>
      <c r="U23" s="14" t="s">
        <v>9</v>
      </c>
      <c r="V23" s="14">
        <v>54</v>
      </c>
      <c r="W23" s="14" t="s">
        <v>9</v>
      </c>
      <c r="X23" s="14">
        <f t="shared" si="0"/>
        <v>372</v>
      </c>
      <c r="Y23" s="14">
        <f t="shared" si="1"/>
        <v>74.400000000000006</v>
      </c>
      <c r="Z23" s="14" t="s">
        <v>50</v>
      </c>
    </row>
    <row r="24" spans="1:26" x14ac:dyDescent="0.25">
      <c r="A24" s="9">
        <v>5832316</v>
      </c>
      <c r="B24" s="10" t="s">
        <v>53</v>
      </c>
      <c r="C24" s="10" t="s">
        <v>75</v>
      </c>
      <c r="D24" s="9">
        <v>84</v>
      </c>
      <c r="E24" s="9" t="s">
        <v>6</v>
      </c>
      <c r="F24" s="9">
        <v>97</v>
      </c>
      <c r="G24" s="9" t="s">
        <v>5</v>
      </c>
      <c r="H24" s="9"/>
      <c r="I24" s="9"/>
      <c r="J24" s="9">
        <v>64</v>
      </c>
      <c r="K24" s="9" t="s">
        <v>9</v>
      </c>
      <c r="L24" s="9">
        <v>62</v>
      </c>
      <c r="M24" s="9" t="s">
        <v>10</v>
      </c>
      <c r="N24" s="9"/>
      <c r="O24" s="9"/>
      <c r="P24" s="9">
        <v>56</v>
      </c>
      <c r="Q24" s="9" t="s">
        <v>9</v>
      </c>
      <c r="R24" s="9"/>
      <c r="S24" s="9"/>
      <c r="T24" s="9"/>
      <c r="U24" s="9"/>
      <c r="V24" s="9"/>
      <c r="W24" s="9"/>
      <c r="X24" s="9">
        <f t="shared" si="0"/>
        <v>363</v>
      </c>
      <c r="Y24" s="9">
        <f t="shared" si="1"/>
        <v>72.599999999999994</v>
      </c>
      <c r="Z24" s="9" t="s">
        <v>50</v>
      </c>
    </row>
    <row r="25" spans="1:26" x14ac:dyDescent="0.25">
      <c r="A25" s="14">
        <v>5832322</v>
      </c>
      <c r="B25" s="15" t="s">
        <v>52</v>
      </c>
      <c r="C25" s="15" t="s">
        <v>72</v>
      </c>
      <c r="D25" s="14">
        <v>70</v>
      </c>
      <c r="E25" s="14" t="s">
        <v>9</v>
      </c>
      <c r="F25" s="14"/>
      <c r="G25" s="14"/>
      <c r="H25" s="14"/>
      <c r="I25" s="14"/>
      <c r="J25" s="14">
        <v>83</v>
      </c>
      <c r="K25" s="14" t="s">
        <v>6</v>
      </c>
      <c r="L25" s="14">
        <v>63</v>
      </c>
      <c r="M25" s="14" t="s">
        <v>9</v>
      </c>
      <c r="N25" s="14">
        <v>78</v>
      </c>
      <c r="O25" s="14" t="s">
        <v>9</v>
      </c>
      <c r="P25" s="14">
        <v>67</v>
      </c>
      <c r="Q25" s="14" t="s">
        <v>8</v>
      </c>
      <c r="R25" s="14"/>
      <c r="S25" s="14"/>
      <c r="T25" s="14"/>
      <c r="U25" s="14"/>
      <c r="V25" s="14"/>
      <c r="W25" s="14"/>
      <c r="X25" s="14">
        <f t="shared" si="0"/>
        <v>361</v>
      </c>
      <c r="Y25" s="14">
        <f t="shared" si="1"/>
        <v>72.2</v>
      </c>
      <c r="Z25" s="14" t="s">
        <v>50</v>
      </c>
    </row>
    <row r="26" spans="1:26" x14ac:dyDescent="0.25">
      <c r="A26" s="9">
        <v>5832313</v>
      </c>
      <c r="B26" s="10" t="s">
        <v>52</v>
      </c>
      <c r="C26" s="10" t="s">
        <v>78</v>
      </c>
      <c r="D26" s="9">
        <v>85</v>
      </c>
      <c r="E26" s="9" t="s">
        <v>6</v>
      </c>
      <c r="F26" s="9">
        <v>83</v>
      </c>
      <c r="G26" s="9" t="s">
        <v>8</v>
      </c>
      <c r="H26" s="9">
        <v>52</v>
      </c>
      <c r="I26" s="9" t="s">
        <v>12</v>
      </c>
      <c r="J26" s="9">
        <v>74</v>
      </c>
      <c r="K26" s="9" t="s">
        <v>7</v>
      </c>
      <c r="L26" s="9">
        <v>62</v>
      </c>
      <c r="M26" s="9" t="s">
        <v>10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>
        <f t="shared" si="0"/>
        <v>356</v>
      </c>
      <c r="Y26" s="9">
        <f t="shared" si="1"/>
        <v>71.2</v>
      </c>
      <c r="Z26" s="9" t="s">
        <v>50</v>
      </c>
    </row>
    <row r="27" spans="1:26" x14ac:dyDescent="0.25">
      <c r="A27" s="14">
        <v>5832329</v>
      </c>
      <c r="B27" s="15" t="s">
        <v>53</v>
      </c>
      <c r="C27" s="15" t="s">
        <v>81</v>
      </c>
      <c r="D27" s="14">
        <v>69</v>
      </c>
      <c r="E27" s="14" t="s">
        <v>9</v>
      </c>
      <c r="F27" s="14">
        <v>90</v>
      </c>
      <c r="G27" s="14" t="s">
        <v>6</v>
      </c>
      <c r="H27" s="14">
        <v>58</v>
      </c>
      <c r="I27" s="14" t="s">
        <v>11</v>
      </c>
      <c r="J27" s="14">
        <v>67</v>
      </c>
      <c r="K27" s="14" t="s">
        <v>9</v>
      </c>
      <c r="L27" s="14">
        <v>61</v>
      </c>
      <c r="M27" s="14" t="s">
        <v>10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>
        <f t="shared" si="0"/>
        <v>345</v>
      </c>
      <c r="Y27" s="14">
        <f t="shared" si="1"/>
        <v>69</v>
      </c>
      <c r="Z27" s="14" t="s">
        <v>50</v>
      </c>
    </row>
    <row r="28" spans="1:26" hidden="1" x14ac:dyDescent="0.25">
      <c r="A28" s="9">
        <v>5832351</v>
      </c>
      <c r="B28" s="10" t="s">
        <v>52</v>
      </c>
      <c r="C28" s="10" t="s">
        <v>76</v>
      </c>
      <c r="D28" s="9">
        <v>75</v>
      </c>
      <c r="E28" s="9" t="s">
        <v>8</v>
      </c>
      <c r="F28" s="9">
        <v>91</v>
      </c>
      <c r="G28" s="9" t="s">
        <v>6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55</v>
      </c>
      <c r="S28" s="9" t="s">
        <v>10</v>
      </c>
      <c r="T28" s="9">
        <v>59</v>
      </c>
      <c r="U28" s="9" t="s">
        <v>10</v>
      </c>
      <c r="V28" s="9">
        <v>64</v>
      </c>
      <c r="W28" s="9" t="s">
        <v>8</v>
      </c>
      <c r="X28" s="9">
        <f t="shared" si="0"/>
        <v>344</v>
      </c>
      <c r="Y28" s="9">
        <f t="shared" si="1"/>
        <v>68.8</v>
      </c>
      <c r="Z28" s="9" t="s">
        <v>50</v>
      </c>
    </row>
    <row r="29" spans="1:26" x14ac:dyDescent="0.25">
      <c r="A29" s="14">
        <v>5832336</v>
      </c>
      <c r="B29" s="15" t="s">
        <v>53</v>
      </c>
      <c r="C29" s="15" t="s">
        <v>77</v>
      </c>
      <c r="D29" s="14">
        <v>78</v>
      </c>
      <c r="E29" s="14" t="s">
        <v>8</v>
      </c>
      <c r="F29" s="14">
        <v>91</v>
      </c>
      <c r="G29" s="14" t="s">
        <v>6</v>
      </c>
      <c r="H29" s="14"/>
      <c r="I29" s="14"/>
      <c r="J29" s="14">
        <v>67</v>
      </c>
      <c r="K29" s="14" t="s">
        <v>9</v>
      </c>
      <c r="L29" s="14">
        <v>63</v>
      </c>
      <c r="M29" s="14" t="s">
        <v>9</v>
      </c>
      <c r="N29" s="14"/>
      <c r="O29" s="14"/>
      <c r="P29" s="14">
        <v>44</v>
      </c>
      <c r="Q29" s="14" t="s">
        <v>11</v>
      </c>
      <c r="R29" s="14"/>
      <c r="S29" s="14"/>
      <c r="T29" s="14"/>
      <c r="U29" s="14"/>
      <c r="V29" s="14"/>
      <c r="W29" s="14"/>
      <c r="X29" s="14">
        <f t="shared" si="0"/>
        <v>343</v>
      </c>
      <c r="Y29" s="14">
        <f t="shared" si="1"/>
        <v>68.599999999999994</v>
      </c>
      <c r="Z29" s="14" t="s">
        <v>50</v>
      </c>
    </row>
    <row r="30" spans="1:26" hidden="1" x14ac:dyDescent="0.25">
      <c r="A30" s="9">
        <v>5832345</v>
      </c>
      <c r="B30" s="10" t="s">
        <v>53</v>
      </c>
      <c r="C30" s="10" t="s">
        <v>79</v>
      </c>
      <c r="D30" s="9">
        <v>55</v>
      </c>
      <c r="E30" s="9" t="s">
        <v>11</v>
      </c>
      <c r="F30" s="9">
        <v>76</v>
      </c>
      <c r="G30" s="9" t="s">
        <v>9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78</v>
      </c>
      <c r="S30" s="9" t="s">
        <v>7</v>
      </c>
      <c r="T30" s="9">
        <v>77</v>
      </c>
      <c r="U30" s="9" t="s">
        <v>7</v>
      </c>
      <c r="V30" s="9">
        <v>53</v>
      </c>
      <c r="W30" s="9" t="s">
        <v>10</v>
      </c>
      <c r="X30" s="9">
        <f t="shared" si="0"/>
        <v>339</v>
      </c>
      <c r="Y30" s="9">
        <f t="shared" si="1"/>
        <v>67.8</v>
      </c>
      <c r="Z30" s="9" t="s">
        <v>50</v>
      </c>
    </row>
    <row r="31" spans="1:26" hidden="1" x14ac:dyDescent="0.25">
      <c r="A31" s="14">
        <v>5832360</v>
      </c>
      <c r="B31" s="15" t="s">
        <v>53</v>
      </c>
      <c r="C31" s="15" t="s">
        <v>82</v>
      </c>
      <c r="D31" s="14">
        <v>84</v>
      </c>
      <c r="E31" s="14" t="s">
        <v>6</v>
      </c>
      <c r="F31" s="14">
        <v>91</v>
      </c>
      <c r="G31" s="14" t="s">
        <v>6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>
        <v>56</v>
      </c>
      <c r="S31" s="14" t="s">
        <v>10</v>
      </c>
      <c r="T31" s="14">
        <v>58</v>
      </c>
      <c r="U31" s="14" t="s">
        <v>10</v>
      </c>
      <c r="V31" s="14">
        <v>48</v>
      </c>
      <c r="W31" s="14" t="s">
        <v>11</v>
      </c>
      <c r="X31" s="14">
        <f t="shared" si="0"/>
        <v>337</v>
      </c>
      <c r="Y31" s="14">
        <f t="shared" si="1"/>
        <v>67.400000000000006</v>
      </c>
      <c r="Z31" s="14" t="s">
        <v>50</v>
      </c>
    </row>
    <row r="32" spans="1:26" x14ac:dyDescent="0.25">
      <c r="A32" s="9">
        <v>5832317</v>
      </c>
      <c r="B32" s="10" t="s">
        <v>52</v>
      </c>
      <c r="C32" s="10" t="s">
        <v>80</v>
      </c>
      <c r="D32" s="9">
        <v>78</v>
      </c>
      <c r="E32" s="9" t="s">
        <v>8</v>
      </c>
      <c r="F32" s="9">
        <v>96</v>
      </c>
      <c r="G32" s="9" t="s">
        <v>5</v>
      </c>
      <c r="H32" s="9"/>
      <c r="I32" s="9"/>
      <c r="J32" s="9">
        <v>52</v>
      </c>
      <c r="K32" s="9" t="s">
        <v>12</v>
      </c>
      <c r="L32" s="9">
        <v>61</v>
      </c>
      <c r="M32" s="9" t="s">
        <v>10</v>
      </c>
      <c r="N32" s="9"/>
      <c r="O32" s="9"/>
      <c r="P32" s="9">
        <v>48</v>
      </c>
      <c r="Q32" s="9" t="s">
        <v>10</v>
      </c>
      <c r="R32" s="9"/>
      <c r="S32" s="9"/>
      <c r="T32" s="9"/>
      <c r="U32" s="9"/>
      <c r="V32" s="9"/>
      <c r="W32" s="9"/>
      <c r="X32" s="9">
        <f t="shared" si="0"/>
        <v>335</v>
      </c>
      <c r="Y32" s="9">
        <f t="shared" si="1"/>
        <v>67</v>
      </c>
      <c r="Z32" s="9" t="s">
        <v>50</v>
      </c>
    </row>
    <row r="33" spans="1:26" x14ac:dyDescent="0.25">
      <c r="A33" s="14">
        <v>5832326</v>
      </c>
      <c r="B33" s="15" t="s">
        <v>53</v>
      </c>
      <c r="C33" s="15" t="s">
        <v>84</v>
      </c>
      <c r="D33" s="14">
        <v>66</v>
      </c>
      <c r="E33" s="14" t="s">
        <v>9</v>
      </c>
      <c r="F33" s="14">
        <v>89</v>
      </c>
      <c r="G33" s="14" t="s">
        <v>6</v>
      </c>
      <c r="H33" s="14">
        <v>53</v>
      </c>
      <c r="I33" s="14" t="s">
        <v>12</v>
      </c>
      <c r="J33" s="14">
        <v>63</v>
      </c>
      <c r="K33" s="14" t="s">
        <v>10</v>
      </c>
      <c r="L33" s="14">
        <v>63</v>
      </c>
      <c r="M33" s="14" t="s">
        <v>9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>
        <f t="shared" si="0"/>
        <v>334</v>
      </c>
      <c r="Y33" s="14">
        <f t="shared" si="1"/>
        <v>66.8</v>
      </c>
      <c r="Z33" s="14" t="s">
        <v>50</v>
      </c>
    </row>
    <row r="34" spans="1:26" x14ac:dyDescent="0.25">
      <c r="A34" s="9">
        <v>5832323</v>
      </c>
      <c r="B34" s="10" t="s">
        <v>53</v>
      </c>
      <c r="C34" s="10" t="s">
        <v>83</v>
      </c>
      <c r="D34" s="9">
        <v>59</v>
      </c>
      <c r="E34" s="9" t="s">
        <v>10</v>
      </c>
      <c r="F34" s="9">
        <v>95</v>
      </c>
      <c r="G34" s="9" t="s">
        <v>5</v>
      </c>
      <c r="H34" s="9"/>
      <c r="I34" s="9"/>
      <c r="J34" s="9">
        <v>62</v>
      </c>
      <c r="K34" s="9" t="s">
        <v>10</v>
      </c>
      <c r="L34" s="9">
        <v>62</v>
      </c>
      <c r="M34" s="9" t="s">
        <v>10</v>
      </c>
      <c r="N34" s="9"/>
      <c r="O34" s="9"/>
      <c r="P34" s="9">
        <v>53</v>
      </c>
      <c r="Q34" s="9" t="s">
        <v>10</v>
      </c>
      <c r="R34" s="9"/>
      <c r="S34" s="9"/>
      <c r="T34" s="9"/>
      <c r="U34" s="9"/>
      <c r="V34" s="9"/>
      <c r="W34" s="9"/>
      <c r="X34" s="9">
        <f t="shared" si="0"/>
        <v>331</v>
      </c>
      <c r="Y34" s="9">
        <f t="shared" si="1"/>
        <v>66.2</v>
      </c>
      <c r="Z34" s="9" t="s">
        <v>50</v>
      </c>
    </row>
    <row r="35" spans="1:26" hidden="1" x14ac:dyDescent="0.25">
      <c r="A35" s="14">
        <v>5832361</v>
      </c>
      <c r="B35" s="15" t="s">
        <v>53</v>
      </c>
      <c r="C35" s="15" t="s">
        <v>85</v>
      </c>
      <c r="D35" s="14">
        <v>76</v>
      </c>
      <c r="E35" s="14" t="s">
        <v>8</v>
      </c>
      <c r="F35" s="14">
        <v>93</v>
      </c>
      <c r="G35" s="14" t="s">
        <v>5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>
        <v>52</v>
      </c>
      <c r="S35" s="14" t="s">
        <v>11</v>
      </c>
      <c r="T35" s="14">
        <v>61</v>
      </c>
      <c r="U35" s="14" t="s">
        <v>9</v>
      </c>
      <c r="V35" s="14">
        <v>45</v>
      </c>
      <c r="W35" s="14" t="s">
        <v>11</v>
      </c>
      <c r="X35" s="14">
        <f t="shared" si="0"/>
        <v>327</v>
      </c>
      <c r="Y35" s="14">
        <f t="shared" si="1"/>
        <v>65.400000000000006</v>
      </c>
      <c r="Z35" s="14" t="s">
        <v>50</v>
      </c>
    </row>
    <row r="36" spans="1:26" x14ac:dyDescent="0.25">
      <c r="A36" s="9">
        <v>5832327</v>
      </c>
      <c r="B36" s="10" t="s">
        <v>53</v>
      </c>
      <c r="C36" s="10" t="s">
        <v>86</v>
      </c>
      <c r="D36" s="9">
        <v>64</v>
      </c>
      <c r="E36" s="9" t="s">
        <v>10</v>
      </c>
      <c r="F36" s="9">
        <v>94</v>
      </c>
      <c r="G36" s="9" t="s">
        <v>5</v>
      </c>
      <c r="H36" s="9"/>
      <c r="I36" s="9"/>
      <c r="J36" s="9">
        <v>68</v>
      </c>
      <c r="K36" s="9" t="s">
        <v>8</v>
      </c>
      <c r="L36" s="9">
        <v>52</v>
      </c>
      <c r="M36" s="9" t="s">
        <v>12</v>
      </c>
      <c r="N36" s="9"/>
      <c r="O36" s="9"/>
      <c r="P36" s="9">
        <v>47</v>
      </c>
      <c r="Q36" s="9" t="s">
        <v>10</v>
      </c>
      <c r="R36" s="9"/>
      <c r="S36" s="9"/>
      <c r="T36" s="9"/>
      <c r="U36" s="9"/>
      <c r="V36" s="9"/>
      <c r="W36" s="9"/>
      <c r="X36" s="9">
        <f t="shared" ref="X36:X52" si="2">SUM(D36+F36+H36+J36+L36+N36+P36+R36+T36+V36)</f>
        <v>325</v>
      </c>
      <c r="Y36" s="9">
        <f t="shared" si="1"/>
        <v>65</v>
      </c>
      <c r="Z36" s="9" t="s">
        <v>50</v>
      </c>
    </row>
    <row r="37" spans="1:26" hidden="1" x14ac:dyDescent="0.25">
      <c r="A37" s="14">
        <v>5832344</v>
      </c>
      <c r="B37" s="15" t="s">
        <v>53</v>
      </c>
      <c r="C37" s="15" t="s">
        <v>87</v>
      </c>
      <c r="D37" s="14">
        <v>69</v>
      </c>
      <c r="E37" s="14" t="s">
        <v>9</v>
      </c>
      <c r="F37" s="14">
        <v>95</v>
      </c>
      <c r="G37" s="14" t="s">
        <v>5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>
        <v>46</v>
      </c>
      <c r="S37" s="14" t="s">
        <v>12</v>
      </c>
      <c r="T37" s="14">
        <v>62</v>
      </c>
      <c r="U37" s="14" t="s">
        <v>9</v>
      </c>
      <c r="V37" s="14">
        <v>53</v>
      </c>
      <c r="W37" s="14" t="s">
        <v>10</v>
      </c>
      <c r="X37" s="14">
        <f t="shared" si="2"/>
        <v>325</v>
      </c>
      <c r="Y37" s="14">
        <f t="shared" si="1"/>
        <v>65</v>
      </c>
      <c r="Z37" s="14" t="s">
        <v>50</v>
      </c>
    </row>
    <row r="38" spans="1:26" hidden="1" x14ac:dyDescent="0.25">
      <c r="A38" s="9">
        <v>5832358</v>
      </c>
      <c r="B38" s="10" t="s">
        <v>53</v>
      </c>
      <c r="C38" s="10" t="s">
        <v>89</v>
      </c>
      <c r="D38" s="9">
        <v>71</v>
      </c>
      <c r="E38" s="9" t="s">
        <v>9</v>
      </c>
      <c r="F38" s="9">
        <v>92</v>
      </c>
      <c r="G38" s="9" t="s">
        <v>6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52</v>
      </c>
      <c r="S38" s="9" t="s">
        <v>11</v>
      </c>
      <c r="T38" s="9">
        <v>52</v>
      </c>
      <c r="U38" s="9" t="s">
        <v>11</v>
      </c>
      <c r="V38" s="9">
        <v>45</v>
      </c>
      <c r="W38" s="9" t="s">
        <v>11</v>
      </c>
      <c r="X38" s="9">
        <f t="shared" si="2"/>
        <v>312</v>
      </c>
      <c r="Y38" s="9">
        <f t="shared" si="1"/>
        <v>62.4</v>
      </c>
      <c r="Z38" s="9" t="s">
        <v>50</v>
      </c>
    </row>
    <row r="39" spans="1:26" hidden="1" x14ac:dyDescent="0.25">
      <c r="A39" s="14">
        <v>5832355</v>
      </c>
      <c r="B39" s="15" t="s">
        <v>52</v>
      </c>
      <c r="C39" s="15" t="s">
        <v>88</v>
      </c>
      <c r="D39" s="14">
        <v>66</v>
      </c>
      <c r="E39" s="14" t="s">
        <v>9</v>
      </c>
      <c r="F39" s="14">
        <v>90</v>
      </c>
      <c r="G39" s="14" t="s">
        <v>6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>
        <v>53</v>
      </c>
      <c r="S39" s="14" t="s">
        <v>10</v>
      </c>
      <c r="T39" s="14">
        <v>54</v>
      </c>
      <c r="U39" s="14" t="s">
        <v>10</v>
      </c>
      <c r="V39" s="14">
        <v>47</v>
      </c>
      <c r="W39" s="14" t="s">
        <v>11</v>
      </c>
      <c r="X39" s="14">
        <f t="shared" si="2"/>
        <v>310</v>
      </c>
      <c r="Y39" s="14">
        <f t="shared" si="1"/>
        <v>62</v>
      </c>
      <c r="Z39" s="14" t="s">
        <v>50</v>
      </c>
    </row>
    <row r="40" spans="1:26" hidden="1" x14ac:dyDescent="0.25">
      <c r="A40" s="9">
        <v>5832339</v>
      </c>
      <c r="B40" s="10" t="s">
        <v>52</v>
      </c>
      <c r="C40" s="10" t="s">
        <v>90</v>
      </c>
      <c r="D40" s="9">
        <v>61</v>
      </c>
      <c r="E40" s="9" t="s">
        <v>10</v>
      </c>
      <c r="F40" s="9">
        <v>95</v>
      </c>
      <c r="G40" s="9" t="s">
        <v>5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52</v>
      </c>
      <c r="S40" s="9" t="s">
        <v>11</v>
      </c>
      <c r="T40" s="9">
        <v>51</v>
      </c>
      <c r="U40" s="9" t="s">
        <v>11</v>
      </c>
      <c r="V40" s="9">
        <v>45</v>
      </c>
      <c r="W40" s="9" t="s">
        <v>11</v>
      </c>
      <c r="X40" s="9">
        <f t="shared" si="2"/>
        <v>304</v>
      </c>
      <c r="Y40" s="9">
        <f t="shared" si="1"/>
        <v>60.8</v>
      </c>
      <c r="Z40" s="9" t="s">
        <v>50</v>
      </c>
    </row>
    <row r="41" spans="1:26" hidden="1" x14ac:dyDescent="0.25">
      <c r="A41" s="14">
        <v>5832348</v>
      </c>
      <c r="B41" s="15" t="s">
        <v>53</v>
      </c>
      <c r="C41" s="15" t="s">
        <v>92</v>
      </c>
      <c r="D41" s="14">
        <v>72</v>
      </c>
      <c r="E41" s="14" t="s">
        <v>9</v>
      </c>
      <c r="F41" s="14">
        <v>84</v>
      </c>
      <c r="G41" s="14" t="s">
        <v>8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>
        <v>50</v>
      </c>
      <c r="S41" s="14" t="s">
        <v>11</v>
      </c>
      <c r="T41" s="14">
        <v>52</v>
      </c>
      <c r="U41" s="14" t="s">
        <v>11</v>
      </c>
      <c r="V41" s="14">
        <v>46</v>
      </c>
      <c r="W41" s="14" t="s">
        <v>11</v>
      </c>
      <c r="X41" s="14">
        <f t="shared" si="2"/>
        <v>304</v>
      </c>
      <c r="Y41" s="14">
        <f t="shared" si="1"/>
        <v>60.8</v>
      </c>
      <c r="Z41" s="14" t="s">
        <v>50</v>
      </c>
    </row>
    <row r="42" spans="1:26" hidden="1" x14ac:dyDescent="0.25">
      <c r="A42" s="9">
        <v>5832353</v>
      </c>
      <c r="B42" s="10" t="s">
        <v>53</v>
      </c>
      <c r="C42" s="10" t="s">
        <v>93</v>
      </c>
      <c r="D42" s="9">
        <v>72</v>
      </c>
      <c r="E42" s="9" t="s">
        <v>9</v>
      </c>
      <c r="F42" s="9">
        <v>95</v>
      </c>
      <c r="G42" s="9" t="s">
        <v>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46</v>
      </c>
      <c r="S42" s="9" t="s">
        <v>12</v>
      </c>
      <c r="T42" s="9">
        <v>60</v>
      </c>
      <c r="U42" s="9" t="s">
        <v>10</v>
      </c>
      <c r="V42" s="9">
        <v>30</v>
      </c>
      <c r="W42" s="9" t="s">
        <v>51</v>
      </c>
      <c r="X42" s="9">
        <f t="shared" si="2"/>
        <v>303</v>
      </c>
      <c r="Y42" s="9">
        <f t="shared" si="1"/>
        <v>60.6</v>
      </c>
      <c r="Z42" s="9" t="s">
        <v>50</v>
      </c>
    </row>
    <row r="43" spans="1:26" x14ac:dyDescent="0.25">
      <c r="A43" s="14">
        <v>5832321</v>
      </c>
      <c r="B43" s="15" t="s">
        <v>53</v>
      </c>
      <c r="C43" s="15" t="s">
        <v>96</v>
      </c>
      <c r="D43" s="14">
        <v>51</v>
      </c>
      <c r="E43" s="14" t="s">
        <v>11</v>
      </c>
      <c r="F43" s="14">
        <v>85</v>
      </c>
      <c r="G43" s="14" t="s">
        <v>7</v>
      </c>
      <c r="H43" s="14">
        <v>52</v>
      </c>
      <c r="I43" s="14" t="s">
        <v>12</v>
      </c>
      <c r="J43" s="14">
        <v>59</v>
      </c>
      <c r="K43" s="14" t="s">
        <v>10</v>
      </c>
      <c r="L43" s="14">
        <v>54</v>
      </c>
      <c r="M43" s="14" t="s">
        <v>11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>
        <f t="shared" si="2"/>
        <v>301</v>
      </c>
      <c r="Y43" s="14">
        <f t="shared" si="1"/>
        <v>60.2</v>
      </c>
      <c r="Z43" s="14" t="s">
        <v>50</v>
      </c>
    </row>
    <row r="44" spans="1:26" hidden="1" x14ac:dyDescent="0.25">
      <c r="A44" s="9">
        <v>5832352</v>
      </c>
      <c r="B44" s="10" t="s">
        <v>52</v>
      </c>
      <c r="C44" s="10" t="s">
        <v>91</v>
      </c>
      <c r="D44" s="9">
        <v>55</v>
      </c>
      <c r="E44" s="9" t="s">
        <v>11</v>
      </c>
      <c r="F44" s="9">
        <v>93</v>
      </c>
      <c r="G44" s="9" t="s">
        <v>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52</v>
      </c>
      <c r="S44" s="9" t="s">
        <v>11</v>
      </c>
      <c r="T44" s="9">
        <v>54</v>
      </c>
      <c r="U44" s="9" t="s">
        <v>10</v>
      </c>
      <c r="V44" s="9">
        <v>45</v>
      </c>
      <c r="W44" s="9" t="s">
        <v>11</v>
      </c>
      <c r="X44" s="9">
        <f t="shared" si="2"/>
        <v>299</v>
      </c>
      <c r="Y44" s="9">
        <f t="shared" si="1"/>
        <v>59.8</v>
      </c>
      <c r="Z44" s="9" t="s">
        <v>50</v>
      </c>
    </row>
    <row r="45" spans="1:26" hidden="1" x14ac:dyDescent="0.25">
      <c r="A45" s="14">
        <v>5832342</v>
      </c>
      <c r="B45" s="15" t="s">
        <v>52</v>
      </c>
      <c r="C45" s="15" t="s">
        <v>94</v>
      </c>
      <c r="D45" s="14">
        <v>53</v>
      </c>
      <c r="E45" s="14" t="s">
        <v>11</v>
      </c>
      <c r="F45" s="14">
        <v>96</v>
      </c>
      <c r="G45" s="14" t="s">
        <v>5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>
        <v>52</v>
      </c>
      <c r="S45" s="14" t="s">
        <v>11</v>
      </c>
      <c r="T45" s="14">
        <v>51</v>
      </c>
      <c r="U45" s="14" t="s">
        <v>11</v>
      </c>
      <c r="V45" s="14">
        <v>45</v>
      </c>
      <c r="W45" s="14" t="s">
        <v>11</v>
      </c>
      <c r="X45" s="14">
        <f t="shared" si="2"/>
        <v>297</v>
      </c>
      <c r="Y45" s="14">
        <f t="shared" si="1"/>
        <v>59.4</v>
      </c>
      <c r="Z45" s="14" t="s">
        <v>50</v>
      </c>
    </row>
    <row r="46" spans="1:26" hidden="1" x14ac:dyDescent="0.25">
      <c r="A46" s="9">
        <v>5832359</v>
      </c>
      <c r="B46" s="10" t="s">
        <v>52</v>
      </c>
      <c r="C46" s="10" t="s">
        <v>99</v>
      </c>
      <c r="D46" s="9">
        <v>67</v>
      </c>
      <c r="E46" s="9" t="s">
        <v>9</v>
      </c>
      <c r="F46" s="9">
        <v>85</v>
      </c>
      <c r="G46" s="9" t="s">
        <v>7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44</v>
      </c>
      <c r="S46" s="9" t="s">
        <v>12</v>
      </c>
      <c r="T46" s="9">
        <v>53</v>
      </c>
      <c r="U46" s="9" t="s">
        <v>11</v>
      </c>
      <c r="V46" s="9">
        <v>44</v>
      </c>
      <c r="W46" s="9" t="s">
        <v>12</v>
      </c>
      <c r="X46" s="9">
        <f t="shared" si="2"/>
        <v>293</v>
      </c>
      <c r="Y46" s="9">
        <f t="shared" si="1"/>
        <v>58.6</v>
      </c>
      <c r="Z46" s="9" t="s">
        <v>50</v>
      </c>
    </row>
    <row r="47" spans="1:26" hidden="1" x14ac:dyDescent="0.25">
      <c r="A47" s="14">
        <v>5832341</v>
      </c>
      <c r="B47" s="15" t="s">
        <v>53</v>
      </c>
      <c r="C47" s="15" t="s">
        <v>95</v>
      </c>
      <c r="D47" s="14">
        <v>64</v>
      </c>
      <c r="E47" s="14" t="s">
        <v>10</v>
      </c>
      <c r="F47" s="14">
        <v>98</v>
      </c>
      <c r="G47" s="14" t="s">
        <v>5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>
        <v>51</v>
      </c>
      <c r="S47" s="14" t="s">
        <v>11</v>
      </c>
      <c r="T47" s="14">
        <v>52</v>
      </c>
      <c r="U47" s="14" t="s">
        <v>11</v>
      </c>
      <c r="V47" s="14">
        <v>24</v>
      </c>
      <c r="W47" s="14" t="s">
        <v>51</v>
      </c>
      <c r="X47" s="14">
        <f t="shared" si="2"/>
        <v>289</v>
      </c>
      <c r="Y47" s="14">
        <f t="shared" si="1"/>
        <v>57.8</v>
      </c>
      <c r="Z47" s="14" t="s">
        <v>50</v>
      </c>
    </row>
    <row r="48" spans="1:26" hidden="1" x14ac:dyDescent="0.25">
      <c r="A48" s="9">
        <v>5832354</v>
      </c>
      <c r="B48" s="10" t="s">
        <v>53</v>
      </c>
      <c r="C48" s="10" t="s">
        <v>100</v>
      </c>
      <c r="D48" s="9">
        <v>51</v>
      </c>
      <c r="E48" s="9" t="s">
        <v>11</v>
      </c>
      <c r="F48" s="9">
        <v>80</v>
      </c>
      <c r="G48" s="9" t="s">
        <v>9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53</v>
      </c>
      <c r="S48" s="9" t="s">
        <v>10</v>
      </c>
      <c r="T48" s="9">
        <v>51</v>
      </c>
      <c r="U48" s="9" t="s">
        <v>11</v>
      </c>
      <c r="V48" s="9">
        <v>53</v>
      </c>
      <c r="W48" s="9" t="s">
        <v>10</v>
      </c>
      <c r="X48" s="9">
        <f t="shared" si="2"/>
        <v>288</v>
      </c>
      <c r="Y48" s="9">
        <f t="shared" si="1"/>
        <v>57.6</v>
      </c>
      <c r="Z48" s="9" t="s">
        <v>50</v>
      </c>
    </row>
    <row r="49" spans="1:26" hidden="1" x14ac:dyDescent="0.25">
      <c r="A49" s="14">
        <v>5832350</v>
      </c>
      <c r="B49" s="15" t="s">
        <v>52</v>
      </c>
      <c r="C49" s="15" t="s">
        <v>97</v>
      </c>
      <c r="D49" s="14">
        <v>54</v>
      </c>
      <c r="E49" s="14" t="s">
        <v>11</v>
      </c>
      <c r="F49" s="14">
        <v>94</v>
      </c>
      <c r="G49" s="14" t="s">
        <v>5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>
        <v>46</v>
      </c>
      <c r="S49" s="14" t="s">
        <v>12</v>
      </c>
      <c r="T49" s="14">
        <v>69</v>
      </c>
      <c r="U49" s="14" t="s">
        <v>8</v>
      </c>
      <c r="V49" s="14">
        <v>24</v>
      </c>
      <c r="W49" s="14" t="s">
        <v>51</v>
      </c>
      <c r="X49" s="14">
        <f t="shared" si="2"/>
        <v>287</v>
      </c>
      <c r="Y49" s="14">
        <f t="shared" si="1"/>
        <v>57.4</v>
      </c>
      <c r="Z49" s="14" t="s">
        <v>50</v>
      </c>
    </row>
    <row r="50" spans="1:26" x14ac:dyDescent="0.25">
      <c r="A50" s="9">
        <v>5832332</v>
      </c>
      <c r="B50" s="10" t="s">
        <v>53</v>
      </c>
      <c r="C50" s="10" t="s">
        <v>98</v>
      </c>
      <c r="D50" s="9">
        <v>41</v>
      </c>
      <c r="E50" s="9" t="s">
        <v>12</v>
      </c>
      <c r="F50" s="9">
        <v>79</v>
      </c>
      <c r="G50" s="9" t="s">
        <v>9</v>
      </c>
      <c r="H50" s="9">
        <v>52</v>
      </c>
      <c r="I50" s="9" t="s">
        <v>12</v>
      </c>
      <c r="J50" s="9">
        <v>62</v>
      </c>
      <c r="K50" s="9" t="s">
        <v>10</v>
      </c>
      <c r="L50" s="9">
        <v>52</v>
      </c>
      <c r="M50" s="9" t="s">
        <v>12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>
        <f t="shared" si="2"/>
        <v>286</v>
      </c>
      <c r="Y50" s="9">
        <f t="shared" si="1"/>
        <v>57.2</v>
      </c>
      <c r="Z50" s="9" t="s">
        <v>50</v>
      </c>
    </row>
    <row r="51" spans="1:26" hidden="1" x14ac:dyDescent="0.25">
      <c r="A51" s="14">
        <v>5832356</v>
      </c>
      <c r="B51" s="15"/>
      <c r="C51" s="15" t="s">
        <v>102</v>
      </c>
      <c r="D51" s="14">
        <v>63</v>
      </c>
      <c r="E51" s="14" t="s">
        <v>10</v>
      </c>
      <c r="F51" s="14">
        <v>90</v>
      </c>
      <c r="G51" s="14" t="s">
        <v>6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>
        <v>45</v>
      </c>
      <c r="S51" s="14" t="s">
        <v>12</v>
      </c>
      <c r="T51" s="14">
        <v>50</v>
      </c>
      <c r="U51" s="14" t="s">
        <v>11</v>
      </c>
      <c r="V51" s="14">
        <v>30</v>
      </c>
      <c r="W51" s="14" t="s">
        <v>51</v>
      </c>
      <c r="X51" s="14">
        <f t="shared" si="2"/>
        <v>278</v>
      </c>
      <c r="Y51" s="14">
        <f t="shared" si="1"/>
        <v>55.6</v>
      </c>
      <c r="Z51" s="14" t="s">
        <v>50</v>
      </c>
    </row>
    <row r="52" spans="1:26" hidden="1" x14ac:dyDescent="0.25">
      <c r="A52" s="9">
        <v>5832347</v>
      </c>
      <c r="B52" s="10" t="s">
        <v>52</v>
      </c>
      <c r="C52" s="10" t="s">
        <v>101</v>
      </c>
      <c r="D52" s="9">
        <v>60</v>
      </c>
      <c r="E52" s="9" t="s">
        <v>10</v>
      </c>
      <c r="F52" s="9">
        <v>85</v>
      </c>
      <c r="G52" s="9" t="s">
        <v>7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46</v>
      </c>
      <c r="S52" s="9" t="s">
        <v>12</v>
      </c>
      <c r="T52" s="9">
        <v>53</v>
      </c>
      <c r="U52" s="9" t="s">
        <v>11</v>
      </c>
      <c r="V52" s="9">
        <v>33</v>
      </c>
      <c r="W52" s="11" t="s">
        <v>51</v>
      </c>
      <c r="X52" s="11">
        <f t="shared" si="2"/>
        <v>277</v>
      </c>
      <c r="Y52" s="11">
        <f t="shared" si="1"/>
        <v>55.4</v>
      </c>
      <c r="Z52" s="9" t="s">
        <v>50</v>
      </c>
    </row>
  </sheetData>
  <mergeCells count="16">
    <mergeCell ref="Z2:Z3"/>
    <mergeCell ref="A1:Z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ageMargins left="0.25" right="0.25" top="0.5" bottom="0.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opLeftCell="A25" workbookViewId="0">
      <selection activeCell="B28" sqref="A28:XFD29"/>
    </sheetView>
  </sheetViews>
  <sheetFormatPr defaultRowHeight="15" x14ac:dyDescent="0.25"/>
  <cols>
    <col min="1" max="1" width="7" bestFit="1" customWidth="1"/>
    <col min="2" max="2" width="2.42578125" style="6" bestFit="1" customWidth="1"/>
    <col min="3" max="3" width="26" style="6" bestFit="1" customWidth="1"/>
    <col min="4" max="4" width="3.5703125" bestFit="1" customWidth="1"/>
    <col min="5" max="5" width="6.140625" bestFit="1" customWidth="1"/>
    <col min="6" max="6" width="3.5703125" bestFit="1" customWidth="1"/>
    <col min="7" max="7" width="6.140625" bestFit="1" customWidth="1"/>
    <col min="8" max="8" width="2.7109375" bestFit="1" customWidth="1"/>
    <col min="9" max="9" width="6.140625" bestFit="1" customWidth="1"/>
    <col min="10" max="10" width="2.7109375" bestFit="1" customWidth="1"/>
    <col min="11" max="11" width="6.140625" bestFit="1" customWidth="1"/>
    <col min="12" max="12" width="2.7109375" bestFit="1" customWidth="1"/>
    <col min="13" max="13" width="6.140625" bestFit="1" customWidth="1"/>
    <col min="14" max="14" width="2.7109375" bestFit="1" customWidth="1"/>
    <col min="15" max="15" width="6.140625" bestFit="1" customWidth="1"/>
    <col min="16" max="16" width="2.7109375" bestFit="1" customWidth="1"/>
    <col min="17" max="17" width="6.140625" bestFit="1" customWidth="1"/>
    <col min="18" max="18" width="2.7109375" bestFit="1" customWidth="1"/>
    <col min="19" max="19" width="6.140625" bestFit="1" customWidth="1"/>
    <col min="20" max="20" width="2.7109375" bestFit="1" customWidth="1"/>
    <col min="21" max="21" width="6.140625" bestFit="1" customWidth="1"/>
    <col min="22" max="22" width="2.7109375" bestFit="1" customWidth="1"/>
    <col min="23" max="23" width="6.140625" bestFit="1" customWidth="1"/>
    <col min="24" max="24" width="2.7109375" bestFit="1" customWidth="1"/>
    <col min="25" max="25" width="6.140625" bestFit="1" customWidth="1"/>
    <col min="26" max="26" width="5.5703125" bestFit="1" customWidth="1"/>
    <col min="27" max="27" width="4.85546875" bestFit="1" customWidth="1"/>
    <col min="28" max="28" width="6.42578125" bestFit="1" customWidth="1"/>
    <col min="31" max="31" width="16.140625" bestFit="1" customWidth="1"/>
    <col min="35" max="35" width="22.42578125" bestFit="1" customWidth="1"/>
  </cols>
  <sheetData>
    <row r="1" spans="1:28" x14ac:dyDescent="0.25">
      <c r="A1" s="3" t="s">
        <v>44</v>
      </c>
      <c r="B1" s="3" t="s">
        <v>52</v>
      </c>
      <c r="C1" s="8" t="s">
        <v>45</v>
      </c>
      <c r="D1" s="3">
        <v>301</v>
      </c>
      <c r="E1" s="3" t="s">
        <v>46</v>
      </c>
      <c r="F1" s="3">
        <v>302</v>
      </c>
      <c r="G1" s="3" t="s">
        <v>46</v>
      </c>
      <c r="H1" s="3">
        <v>44</v>
      </c>
      <c r="I1" s="3" t="s">
        <v>46</v>
      </c>
      <c r="J1" s="3">
        <v>42</v>
      </c>
      <c r="K1" s="3" t="s">
        <v>46</v>
      </c>
      <c r="L1" s="3">
        <v>43</v>
      </c>
      <c r="M1" s="3" t="s">
        <v>46</v>
      </c>
      <c r="N1" s="3">
        <v>48</v>
      </c>
      <c r="O1" s="3" t="s">
        <v>46</v>
      </c>
      <c r="P1" s="3">
        <v>83</v>
      </c>
      <c r="Q1" s="3" t="s">
        <v>46</v>
      </c>
      <c r="R1" s="3">
        <v>41</v>
      </c>
      <c r="S1" s="3" t="s">
        <v>46</v>
      </c>
      <c r="T1" s="3">
        <v>30</v>
      </c>
      <c r="U1" s="3" t="s">
        <v>46</v>
      </c>
      <c r="V1" s="3">
        <v>54</v>
      </c>
      <c r="W1" s="3" t="s">
        <v>46</v>
      </c>
      <c r="X1" s="3">
        <v>55</v>
      </c>
      <c r="Y1" s="3" t="s">
        <v>46</v>
      </c>
      <c r="Z1" s="3" t="s">
        <v>47</v>
      </c>
      <c r="AA1" s="3" t="s">
        <v>4</v>
      </c>
      <c r="AB1" s="3" t="s">
        <v>48</v>
      </c>
    </row>
    <row r="2" spans="1:28" x14ac:dyDescent="0.25">
      <c r="A2" s="2">
        <v>5832319</v>
      </c>
      <c r="B2" s="5" t="s">
        <v>52</v>
      </c>
      <c r="C2" s="5" t="s">
        <v>54</v>
      </c>
      <c r="D2" s="2">
        <v>91</v>
      </c>
      <c r="E2" s="2" t="s">
        <v>5</v>
      </c>
      <c r="F2" s="2" t="s">
        <v>49</v>
      </c>
      <c r="G2" s="2" t="s">
        <v>49</v>
      </c>
      <c r="H2" s="2" t="s">
        <v>49</v>
      </c>
      <c r="I2" s="2" t="s">
        <v>49</v>
      </c>
      <c r="J2" s="2">
        <v>95</v>
      </c>
      <c r="K2" s="2" t="s">
        <v>5</v>
      </c>
      <c r="L2" s="2">
        <v>91</v>
      </c>
      <c r="M2" s="2" t="s">
        <v>6</v>
      </c>
      <c r="N2" s="2">
        <v>94</v>
      </c>
      <c r="O2" s="2" t="s">
        <v>5</v>
      </c>
      <c r="P2" s="2">
        <v>97</v>
      </c>
      <c r="Q2" s="2" t="s">
        <v>5</v>
      </c>
      <c r="R2" s="2">
        <v>91</v>
      </c>
      <c r="S2" s="2" t="s">
        <v>6</v>
      </c>
      <c r="T2" s="2" t="s">
        <v>49</v>
      </c>
      <c r="U2" s="2" t="s">
        <v>49</v>
      </c>
      <c r="V2" s="2" t="s">
        <v>49</v>
      </c>
      <c r="W2" s="2" t="s">
        <v>49</v>
      </c>
      <c r="X2" s="2" t="s">
        <v>49</v>
      </c>
      <c r="Y2" s="2" t="s">
        <v>49</v>
      </c>
      <c r="Z2" s="2">
        <v>559</v>
      </c>
      <c r="AA2" s="2">
        <v>93.17</v>
      </c>
      <c r="AB2" s="2" t="s">
        <v>50</v>
      </c>
    </row>
    <row r="3" spans="1:28" x14ac:dyDescent="0.25">
      <c r="A3" s="4">
        <v>5832314</v>
      </c>
      <c r="B3" s="7" t="s">
        <v>52</v>
      </c>
      <c r="C3" s="7" t="s">
        <v>55</v>
      </c>
      <c r="D3" s="4">
        <v>88</v>
      </c>
      <c r="E3" s="4" t="s">
        <v>6</v>
      </c>
      <c r="F3" s="4" t="s">
        <v>49</v>
      </c>
      <c r="G3" s="4" t="s">
        <v>49</v>
      </c>
      <c r="H3" s="4" t="s">
        <v>49</v>
      </c>
      <c r="I3" s="4" t="s">
        <v>49</v>
      </c>
      <c r="J3" s="4">
        <v>93</v>
      </c>
      <c r="K3" s="4" t="s">
        <v>5</v>
      </c>
      <c r="L3" s="4">
        <v>94</v>
      </c>
      <c r="M3" s="4" t="s">
        <v>5</v>
      </c>
      <c r="N3" s="4">
        <v>95</v>
      </c>
      <c r="O3" s="4" t="s">
        <v>5</v>
      </c>
      <c r="P3" s="4">
        <v>95</v>
      </c>
      <c r="Q3" s="4" t="s">
        <v>5</v>
      </c>
      <c r="R3" s="4">
        <v>88</v>
      </c>
      <c r="S3" s="4" t="s">
        <v>6</v>
      </c>
      <c r="T3" s="4" t="s">
        <v>49</v>
      </c>
      <c r="U3" s="4" t="s">
        <v>49</v>
      </c>
      <c r="V3" s="4" t="s">
        <v>49</v>
      </c>
      <c r="W3" s="4" t="s">
        <v>49</v>
      </c>
      <c r="X3" s="4" t="s">
        <v>49</v>
      </c>
      <c r="Y3" s="4" t="s">
        <v>49</v>
      </c>
      <c r="Z3" s="4">
        <v>553</v>
      </c>
      <c r="AA3" s="4">
        <v>92.17</v>
      </c>
      <c r="AB3" s="4" t="s">
        <v>50</v>
      </c>
    </row>
    <row r="4" spans="1:28" x14ac:dyDescent="0.25">
      <c r="A4" s="2">
        <v>5832330</v>
      </c>
      <c r="B4" s="5" t="s">
        <v>52</v>
      </c>
      <c r="C4" s="5" t="s">
        <v>56</v>
      </c>
      <c r="D4" s="2">
        <v>87</v>
      </c>
      <c r="E4" s="2" t="s">
        <v>6</v>
      </c>
      <c r="F4" s="2" t="s">
        <v>49</v>
      </c>
      <c r="G4" s="2" t="s">
        <v>49</v>
      </c>
      <c r="H4" s="2" t="s">
        <v>49</v>
      </c>
      <c r="I4" s="2" t="s">
        <v>49</v>
      </c>
      <c r="J4" s="2">
        <v>95</v>
      </c>
      <c r="K4" s="2" t="s">
        <v>5</v>
      </c>
      <c r="L4" s="2">
        <v>95</v>
      </c>
      <c r="M4" s="2" t="s">
        <v>5</v>
      </c>
      <c r="N4" s="2">
        <v>94</v>
      </c>
      <c r="O4" s="2" t="s">
        <v>5</v>
      </c>
      <c r="P4" s="2">
        <v>83</v>
      </c>
      <c r="Q4" s="2" t="s">
        <v>8</v>
      </c>
      <c r="R4" s="2">
        <v>95</v>
      </c>
      <c r="S4" s="2" t="s">
        <v>5</v>
      </c>
      <c r="T4" s="2" t="s">
        <v>49</v>
      </c>
      <c r="U4" s="2" t="s">
        <v>49</v>
      </c>
      <c r="V4" s="2" t="s">
        <v>49</v>
      </c>
      <c r="W4" s="2" t="s">
        <v>49</v>
      </c>
      <c r="X4" s="2" t="s">
        <v>49</v>
      </c>
      <c r="Y4" s="2" t="s">
        <v>49</v>
      </c>
      <c r="Z4" s="2">
        <v>549</v>
      </c>
      <c r="AA4" s="2">
        <v>91.5</v>
      </c>
      <c r="AB4" s="2" t="s">
        <v>50</v>
      </c>
    </row>
    <row r="5" spans="1:28" x14ac:dyDescent="0.25">
      <c r="A5" s="4">
        <v>5832328</v>
      </c>
      <c r="B5" s="7" t="s">
        <v>52</v>
      </c>
      <c r="C5" s="7" t="s">
        <v>57</v>
      </c>
      <c r="D5" s="4">
        <v>93</v>
      </c>
      <c r="E5" s="4" t="s">
        <v>5</v>
      </c>
      <c r="F5" s="4" t="s">
        <v>49</v>
      </c>
      <c r="G5" s="4" t="s">
        <v>49</v>
      </c>
      <c r="H5" s="4" t="s">
        <v>49</v>
      </c>
      <c r="I5" s="4" t="s">
        <v>49</v>
      </c>
      <c r="J5" s="4">
        <v>95</v>
      </c>
      <c r="K5" s="4" t="s">
        <v>5</v>
      </c>
      <c r="L5" s="4">
        <v>95</v>
      </c>
      <c r="M5" s="4" t="s">
        <v>5</v>
      </c>
      <c r="N5" s="4">
        <v>84</v>
      </c>
      <c r="O5" s="4" t="s">
        <v>6</v>
      </c>
      <c r="P5" s="4">
        <v>93</v>
      </c>
      <c r="Q5" s="4" t="s">
        <v>6</v>
      </c>
      <c r="R5" s="4">
        <v>85</v>
      </c>
      <c r="S5" s="4" t="s">
        <v>6</v>
      </c>
      <c r="T5" s="4" t="s">
        <v>49</v>
      </c>
      <c r="U5" s="4" t="s">
        <v>49</v>
      </c>
      <c r="V5" s="4" t="s">
        <v>49</v>
      </c>
      <c r="W5" s="4" t="s">
        <v>49</v>
      </c>
      <c r="X5" s="4" t="s">
        <v>49</v>
      </c>
      <c r="Y5" s="4" t="s">
        <v>49</v>
      </c>
      <c r="Z5" s="4">
        <v>545</v>
      </c>
      <c r="AA5" s="4">
        <v>90.83</v>
      </c>
      <c r="AB5" s="4" t="s">
        <v>50</v>
      </c>
    </row>
    <row r="6" spans="1:28" x14ac:dyDescent="0.25">
      <c r="A6" s="2">
        <v>5832318</v>
      </c>
      <c r="B6" s="5" t="s">
        <v>52</v>
      </c>
      <c r="C6" s="5" t="s">
        <v>58</v>
      </c>
      <c r="D6" s="2">
        <v>82</v>
      </c>
      <c r="E6" s="2" t="s">
        <v>7</v>
      </c>
      <c r="F6" s="2" t="s">
        <v>49</v>
      </c>
      <c r="G6" s="2" t="s">
        <v>49</v>
      </c>
      <c r="H6" s="2" t="s">
        <v>49</v>
      </c>
      <c r="I6" s="2" t="s">
        <v>49</v>
      </c>
      <c r="J6" s="2">
        <v>95</v>
      </c>
      <c r="K6" s="2" t="s">
        <v>5</v>
      </c>
      <c r="L6" s="2">
        <v>92</v>
      </c>
      <c r="M6" s="2" t="s">
        <v>5</v>
      </c>
      <c r="N6" s="2">
        <v>93</v>
      </c>
      <c r="O6" s="2" t="s">
        <v>5</v>
      </c>
      <c r="P6" s="2">
        <v>88</v>
      </c>
      <c r="Q6" s="2" t="s">
        <v>7</v>
      </c>
      <c r="R6" s="2">
        <v>89</v>
      </c>
      <c r="S6" s="2" t="s">
        <v>6</v>
      </c>
      <c r="T6" s="2" t="s">
        <v>49</v>
      </c>
      <c r="U6" s="2" t="s">
        <v>49</v>
      </c>
      <c r="V6" s="2" t="s">
        <v>49</v>
      </c>
      <c r="W6" s="2" t="s">
        <v>49</v>
      </c>
      <c r="X6" s="2" t="s">
        <v>49</v>
      </c>
      <c r="Y6" s="2" t="s">
        <v>49</v>
      </c>
      <c r="Z6" s="2">
        <v>539</v>
      </c>
      <c r="AA6" s="2">
        <v>89.83</v>
      </c>
      <c r="AB6" s="2" t="s">
        <v>50</v>
      </c>
    </row>
    <row r="7" spans="1:28" x14ac:dyDescent="0.25">
      <c r="A7" s="4">
        <v>5832335</v>
      </c>
      <c r="B7" s="7" t="s">
        <v>52</v>
      </c>
      <c r="C7" s="7" t="s">
        <v>59</v>
      </c>
      <c r="D7" s="4">
        <v>79</v>
      </c>
      <c r="E7" s="4" t="s">
        <v>7</v>
      </c>
      <c r="F7" s="4">
        <v>99</v>
      </c>
      <c r="G7" s="4" t="s">
        <v>5</v>
      </c>
      <c r="H7" s="4">
        <v>79</v>
      </c>
      <c r="I7" s="4" t="s">
        <v>8</v>
      </c>
      <c r="J7" s="4">
        <v>89</v>
      </c>
      <c r="K7" s="4" t="s">
        <v>6</v>
      </c>
      <c r="L7" s="4">
        <v>95</v>
      </c>
      <c r="M7" s="4" t="s">
        <v>5</v>
      </c>
      <c r="N7" s="4">
        <v>90</v>
      </c>
      <c r="O7" s="4" t="s">
        <v>6</v>
      </c>
      <c r="P7" s="4" t="s">
        <v>49</v>
      </c>
      <c r="Q7" s="4" t="s">
        <v>49</v>
      </c>
      <c r="R7" s="4" t="s">
        <v>49</v>
      </c>
      <c r="S7" s="4" t="s">
        <v>49</v>
      </c>
      <c r="T7" s="4" t="s">
        <v>49</v>
      </c>
      <c r="U7" s="4" t="s">
        <v>49</v>
      </c>
      <c r="V7" s="4" t="s">
        <v>49</v>
      </c>
      <c r="W7" s="4" t="s">
        <v>49</v>
      </c>
      <c r="X7" s="4" t="s">
        <v>49</v>
      </c>
      <c r="Y7" s="4" t="s">
        <v>49</v>
      </c>
      <c r="Z7" s="4">
        <v>531</v>
      </c>
      <c r="AA7" s="4">
        <v>88.5</v>
      </c>
      <c r="AB7" s="4" t="s">
        <v>50</v>
      </c>
    </row>
    <row r="8" spans="1:28" x14ac:dyDescent="0.25">
      <c r="A8" s="2">
        <v>5832315</v>
      </c>
      <c r="B8" s="5" t="s">
        <v>52</v>
      </c>
      <c r="C8" s="5" t="s">
        <v>60</v>
      </c>
      <c r="D8" s="2">
        <v>90</v>
      </c>
      <c r="E8" s="2" t="s">
        <v>5</v>
      </c>
      <c r="F8" s="2" t="s">
        <v>49</v>
      </c>
      <c r="G8" s="2" t="s">
        <v>49</v>
      </c>
      <c r="H8" s="2" t="s">
        <v>49</v>
      </c>
      <c r="I8" s="2" t="s">
        <v>49</v>
      </c>
      <c r="J8" s="2">
        <v>95</v>
      </c>
      <c r="K8" s="2" t="s">
        <v>5</v>
      </c>
      <c r="L8" s="2">
        <v>85</v>
      </c>
      <c r="M8" s="2" t="s">
        <v>6</v>
      </c>
      <c r="N8" s="2">
        <v>84</v>
      </c>
      <c r="O8" s="2" t="s">
        <v>6</v>
      </c>
      <c r="P8" s="2">
        <v>82</v>
      </c>
      <c r="Q8" s="2" t="s">
        <v>8</v>
      </c>
      <c r="R8" s="2">
        <v>93</v>
      </c>
      <c r="S8" s="2" t="s">
        <v>6</v>
      </c>
      <c r="T8" s="2" t="s">
        <v>49</v>
      </c>
      <c r="U8" s="2" t="s">
        <v>49</v>
      </c>
      <c r="V8" s="2" t="s">
        <v>49</v>
      </c>
      <c r="W8" s="2" t="s">
        <v>49</v>
      </c>
      <c r="X8" s="2" t="s">
        <v>49</v>
      </c>
      <c r="Y8" s="2" t="s">
        <v>49</v>
      </c>
      <c r="Z8" s="2">
        <v>529</v>
      </c>
      <c r="AA8" s="2">
        <v>88.17</v>
      </c>
      <c r="AB8" s="2" t="s">
        <v>50</v>
      </c>
    </row>
    <row r="9" spans="1:28" x14ac:dyDescent="0.25">
      <c r="A9" s="4">
        <v>5832333</v>
      </c>
      <c r="B9" s="7" t="s">
        <v>52</v>
      </c>
      <c r="C9" s="7" t="s">
        <v>61</v>
      </c>
      <c r="D9" s="4">
        <v>92</v>
      </c>
      <c r="E9" s="4" t="s">
        <v>5</v>
      </c>
      <c r="F9" s="4" t="s">
        <v>49</v>
      </c>
      <c r="G9" s="4" t="s">
        <v>49</v>
      </c>
      <c r="H9" s="4">
        <v>83</v>
      </c>
      <c r="I9" s="4" t="s">
        <v>7</v>
      </c>
      <c r="J9" s="4">
        <v>92</v>
      </c>
      <c r="K9" s="4" t="s">
        <v>5</v>
      </c>
      <c r="L9" s="4">
        <v>94</v>
      </c>
      <c r="M9" s="4" t="s">
        <v>5</v>
      </c>
      <c r="N9" s="4">
        <v>82</v>
      </c>
      <c r="O9" s="4" t="s">
        <v>7</v>
      </c>
      <c r="P9" s="4">
        <v>85</v>
      </c>
      <c r="Q9" s="4" t="s">
        <v>8</v>
      </c>
      <c r="R9" s="4" t="s">
        <v>49</v>
      </c>
      <c r="S9" s="4" t="s">
        <v>49</v>
      </c>
      <c r="T9" s="4" t="s">
        <v>49</v>
      </c>
      <c r="U9" s="4" t="s">
        <v>49</v>
      </c>
      <c r="V9" s="4" t="s">
        <v>49</v>
      </c>
      <c r="W9" s="4" t="s">
        <v>49</v>
      </c>
      <c r="X9" s="4" t="s">
        <v>49</v>
      </c>
      <c r="Y9" s="4" t="s">
        <v>49</v>
      </c>
      <c r="Z9" s="4">
        <v>528</v>
      </c>
      <c r="AA9" s="4">
        <v>88</v>
      </c>
      <c r="AB9" s="4" t="s">
        <v>50</v>
      </c>
    </row>
    <row r="10" spans="1:28" x14ac:dyDescent="0.25">
      <c r="A10" s="2">
        <v>5832334</v>
      </c>
      <c r="B10" s="5" t="s">
        <v>52</v>
      </c>
      <c r="C10" s="5" t="s">
        <v>62</v>
      </c>
      <c r="D10" s="2">
        <v>68</v>
      </c>
      <c r="E10" s="2" t="s">
        <v>9</v>
      </c>
      <c r="F10" s="2">
        <v>95</v>
      </c>
      <c r="G10" s="2" t="s">
        <v>5</v>
      </c>
      <c r="H10" s="2" t="s">
        <v>49</v>
      </c>
      <c r="I10" s="2" t="s">
        <v>49</v>
      </c>
      <c r="J10" s="2">
        <v>80</v>
      </c>
      <c r="K10" s="2" t="s">
        <v>7</v>
      </c>
      <c r="L10" s="2">
        <v>81</v>
      </c>
      <c r="M10" s="2" t="s">
        <v>7</v>
      </c>
      <c r="N10" s="2">
        <v>75</v>
      </c>
      <c r="O10" s="2" t="s">
        <v>8</v>
      </c>
      <c r="P10" s="2" t="s">
        <v>49</v>
      </c>
      <c r="Q10" s="2" t="s">
        <v>49</v>
      </c>
      <c r="R10" s="2">
        <v>79</v>
      </c>
      <c r="S10" s="2" t="s">
        <v>7</v>
      </c>
      <c r="T10" s="2" t="s">
        <v>49</v>
      </c>
      <c r="U10" s="2" t="s">
        <v>49</v>
      </c>
      <c r="V10" s="2" t="s">
        <v>49</v>
      </c>
      <c r="W10" s="2" t="s">
        <v>49</v>
      </c>
      <c r="X10" s="2" t="s">
        <v>49</v>
      </c>
      <c r="Y10" s="2" t="s">
        <v>49</v>
      </c>
      <c r="Z10" s="2">
        <v>478</v>
      </c>
      <c r="AA10" s="2">
        <v>79.67</v>
      </c>
      <c r="AB10" s="2" t="s">
        <v>50</v>
      </c>
    </row>
    <row r="11" spans="1:28" x14ac:dyDescent="0.25">
      <c r="A11" s="4">
        <v>5832337</v>
      </c>
      <c r="B11" s="7" t="s">
        <v>52</v>
      </c>
      <c r="C11" s="7" t="s">
        <v>63</v>
      </c>
      <c r="D11" s="4">
        <v>90</v>
      </c>
      <c r="E11" s="4" t="s">
        <v>5</v>
      </c>
      <c r="F11" s="4">
        <v>98</v>
      </c>
      <c r="G11" s="4" t="s">
        <v>5</v>
      </c>
      <c r="H11" s="4" t="s">
        <v>49</v>
      </c>
      <c r="I11" s="4" t="s">
        <v>49</v>
      </c>
      <c r="J11" s="4">
        <v>64</v>
      </c>
      <c r="K11" s="4" t="s">
        <v>9</v>
      </c>
      <c r="L11" s="4">
        <v>71</v>
      </c>
      <c r="M11" s="4" t="s">
        <v>8</v>
      </c>
      <c r="N11" s="4">
        <v>87</v>
      </c>
      <c r="O11" s="4" t="s">
        <v>6</v>
      </c>
      <c r="P11" s="4" t="s">
        <v>49</v>
      </c>
      <c r="Q11" s="4" t="s">
        <v>49</v>
      </c>
      <c r="R11" s="4">
        <v>57</v>
      </c>
      <c r="S11" s="4" t="s">
        <v>9</v>
      </c>
      <c r="T11" s="4" t="s">
        <v>49</v>
      </c>
      <c r="U11" s="4" t="s">
        <v>49</v>
      </c>
      <c r="V11" s="4" t="s">
        <v>49</v>
      </c>
      <c r="W11" s="4" t="s">
        <v>49</v>
      </c>
      <c r="X11" s="4" t="s">
        <v>49</v>
      </c>
      <c r="Y11" s="4" t="s">
        <v>49</v>
      </c>
      <c r="Z11" s="4">
        <v>467</v>
      </c>
      <c r="AA11" s="4">
        <v>77.83</v>
      </c>
      <c r="AB11" s="4" t="s">
        <v>50</v>
      </c>
    </row>
    <row r="12" spans="1:28" x14ac:dyDescent="0.25">
      <c r="A12" s="2">
        <v>5832338</v>
      </c>
      <c r="B12" s="5" t="s">
        <v>53</v>
      </c>
      <c r="C12" s="5" t="s">
        <v>64</v>
      </c>
      <c r="D12" s="2">
        <v>81</v>
      </c>
      <c r="E12" s="2" t="s">
        <v>7</v>
      </c>
      <c r="F12" s="2">
        <v>95</v>
      </c>
      <c r="G12" s="2" t="s">
        <v>5</v>
      </c>
      <c r="H12" s="2">
        <v>62</v>
      </c>
      <c r="I12" s="2" t="s">
        <v>10</v>
      </c>
      <c r="J12" s="2">
        <v>70</v>
      </c>
      <c r="K12" s="2" t="s">
        <v>8</v>
      </c>
      <c r="L12" s="2">
        <v>82</v>
      </c>
      <c r="M12" s="2" t="s">
        <v>6</v>
      </c>
      <c r="N12" s="2">
        <v>77</v>
      </c>
      <c r="O12" s="2" t="s">
        <v>8</v>
      </c>
      <c r="P12" s="2" t="s">
        <v>49</v>
      </c>
      <c r="Q12" s="2" t="s">
        <v>49</v>
      </c>
      <c r="R12" s="2" t="s">
        <v>49</v>
      </c>
      <c r="S12" s="2" t="s">
        <v>49</v>
      </c>
      <c r="T12" s="2" t="s">
        <v>49</v>
      </c>
      <c r="U12" s="2" t="s">
        <v>49</v>
      </c>
      <c r="V12" s="2" t="s">
        <v>49</v>
      </c>
      <c r="W12" s="2" t="s">
        <v>49</v>
      </c>
      <c r="X12" s="2" t="s">
        <v>49</v>
      </c>
      <c r="Y12" s="2" t="s">
        <v>49</v>
      </c>
      <c r="Z12" s="2">
        <v>467</v>
      </c>
      <c r="AA12" s="2">
        <v>77.83</v>
      </c>
      <c r="AB12" s="2" t="s">
        <v>50</v>
      </c>
    </row>
    <row r="13" spans="1:28" x14ac:dyDescent="0.25">
      <c r="A13" s="4">
        <v>5832331</v>
      </c>
      <c r="B13" s="7" t="s">
        <v>53</v>
      </c>
      <c r="C13" s="7" t="s">
        <v>65</v>
      </c>
      <c r="D13" s="4">
        <v>72</v>
      </c>
      <c r="E13" s="4" t="s">
        <v>9</v>
      </c>
      <c r="F13" s="4" t="s">
        <v>49</v>
      </c>
      <c r="G13" s="4" t="s">
        <v>49</v>
      </c>
      <c r="H13" s="4" t="s">
        <v>49</v>
      </c>
      <c r="I13" s="4" t="s">
        <v>49</v>
      </c>
      <c r="J13" s="4">
        <v>85</v>
      </c>
      <c r="K13" s="4" t="s">
        <v>6</v>
      </c>
      <c r="L13" s="4">
        <v>80</v>
      </c>
      <c r="M13" s="4" t="s">
        <v>7</v>
      </c>
      <c r="N13" s="4">
        <v>81</v>
      </c>
      <c r="O13" s="4" t="s">
        <v>7</v>
      </c>
      <c r="P13" s="4">
        <v>88</v>
      </c>
      <c r="Q13" s="4" t="s">
        <v>7</v>
      </c>
      <c r="R13" s="4">
        <v>55</v>
      </c>
      <c r="S13" s="4" t="s">
        <v>9</v>
      </c>
      <c r="T13" s="4" t="s">
        <v>49</v>
      </c>
      <c r="U13" s="4" t="s">
        <v>49</v>
      </c>
      <c r="V13" s="4" t="s">
        <v>49</v>
      </c>
      <c r="W13" s="4" t="s">
        <v>49</v>
      </c>
      <c r="X13" s="4" t="s">
        <v>49</v>
      </c>
      <c r="Y13" s="4" t="s">
        <v>49</v>
      </c>
      <c r="Z13" s="4">
        <v>461</v>
      </c>
      <c r="AA13" s="4">
        <v>76.83</v>
      </c>
      <c r="AB13" s="4" t="s">
        <v>50</v>
      </c>
    </row>
    <row r="14" spans="1:28" x14ac:dyDescent="0.25">
      <c r="A14" s="4">
        <v>5832320</v>
      </c>
      <c r="B14" s="7" t="s">
        <v>52</v>
      </c>
      <c r="C14" s="7" t="s">
        <v>67</v>
      </c>
      <c r="D14" s="4">
        <v>81</v>
      </c>
      <c r="E14" s="4" t="s">
        <v>7</v>
      </c>
      <c r="F14" s="4">
        <v>96</v>
      </c>
      <c r="G14" s="4" t="s">
        <v>5</v>
      </c>
      <c r="H14" s="4" t="s">
        <v>49</v>
      </c>
      <c r="I14" s="4" t="s">
        <v>49</v>
      </c>
      <c r="J14" s="4">
        <v>86</v>
      </c>
      <c r="K14" s="4" t="s">
        <v>6</v>
      </c>
      <c r="L14" s="4">
        <v>62</v>
      </c>
      <c r="M14" s="4" t="s">
        <v>10</v>
      </c>
      <c r="N14" s="4">
        <v>62</v>
      </c>
      <c r="O14" s="4" t="s">
        <v>10</v>
      </c>
      <c r="P14" s="4" t="s">
        <v>49</v>
      </c>
      <c r="Q14" s="4" t="s">
        <v>49</v>
      </c>
      <c r="R14" s="4">
        <v>73</v>
      </c>
      <c r="S14" s="4" t="s">
        <v>7</v>
      </c>
      <c r="T14" s="4" t="s">
        <v>49</v>
      </c>
      <c r="U14" s="4" t="s">
        <v>49</v>
      </c>
      <c r="V14" s="4" t="s">
        <v>49</v>
      </c>
      <c r="W14" s="4" t="s">
        <v>49</v>
      </c>
      <c r="X14" s="4" t="s">
        <v>49</v>
      </c>
      <c r="Y14" s="4" t="s">
        <v>49</v>
      </c>
      <c r="Z14" s="4">
        <v>460</v>
      </c>
      <c r="AA14" s="4">
        <v>76.67</v>
      </c>
      <c r="AB14" s="4" t="s">
        <v>50</v>
      </c>
    </row>
    <row r="15" spans="1:28" x14ac:dyDescent="0.25">
      <c r="A15" s="2">
        <v>5832325</v>
      </c>
      <c r="B15" s="5" t="s">
        <v>53</v>
      </c>
      <c r="C15" s="5" t="s">
        <v>68</v>
      </c>
      <c r="D15" s="2">
        <v>91</v>
      </c>
      <c r="E15" s="2" t="s">
        <v>5</v>
      </c>
      <c r="F15" s="2">
        <v>96</v>
      </c>
      <c r="G15" s="2" t="s">
        <v>5</v>
      </c>
      <c r="H15" s="2">
        <v>62</v>
      </c>
      <c r="I15" s="2" t="s">
        <v>10</v>
      </c>
      <c r="J15" s="2">
        <v>66</v>
      </c>
      <c r="K15" s="2" t="s">
        <v>9</v>
      </c>
      <c r="L15" s="2">
        <v>68</v>
      </c>
      <c r="M15" s="2" t="s">
        <v>8</v>
      </c>
      <c r="N15" s="2">
        <v>68</v>
      </c>
      <c r="O15" s="2" t="s">
        <v>9</v>
      </c>
      <c r="P15" s="2" t="s">
        <v>49</v>
      </c>
      <c r="Q15" s="2" t="s">
        <v>49</v>
      </c>
      <c r="R15" s="2" t="s">
        <v>49</v>
      </c>
      <c r="S15" s="2" t="s">
        <v>49</v>
      </c>
      <c r="T15" s="2" t="s">
        <v>49</v>
      </c>
      <c r="U15" s="2" t="s">
        <v>49</v>
      </c>
      <c r="V15" s="2" t="s">
        <v>49</v>
      </c>
      <c r="W15" s="2" t="s">
        <v>49</v>
      </c>
      <c r="X15" s="2" t="s">
        <v>49</v>
      </c>
      <c r="Y15" s="2" t="s">
        <v>49</v>
      </c>
      <c r="Z15" s="2">
        <v>451</v>
      </c>
      <c r="AA15" s="2">
        <v>75.17</v>
      </c>
      <c r="AB15" s="2" t="s">
        <v>50</v>
      </c>
    </row>
    <row r="16" spans="1:28" x14ac:dyDescent="0.25">
      <c r="A16" s="4">
        <v>5832324</v>
      </c>
      <c r="B16" s="7" t="s">
        <v>52</v>
      </c>
      <c r="C16" s="7" t="s">
        <v>69</v>
      </c>
      <c r="D16" s="4">
        <v>78</v>
      </c>
      <c r="E16" s="4" t="s">
        <v>8</v>
      </c>
      <c r="F16" s="4">
        <v>92</v>
      </c>
      <c r="G16" s="4" t="s">
        <v>6</v>
      </c>
      <c r="H16" s="4" t="s">
        <v>49</v>
      </c>
      <c r="I16" s="4" t="s">
        <v>49</v>
      </c>
      <c r="J16" s="4">
        <v>80</v>
      </c>
      <c r="K16" s="4" t="s">
        <v>7</v>
      </c>
      <c r="L16" s="4">
        <v>66</v>
      </c>
      <c r="M16" s="4" t="s">
        <v>9</v>
      </c>
      <c r="N16" s="4">
        <v>70</v>
      </c>
      <c r="O16" s="4" t="s">
        <v>9</v>
      </c>
      <c r="P16" s="4" t="s">
        <v>49</v>
      </c>
      <c r="Q16" s="4" t="s">
        <v>49</v>
      </c>
      <c r="R16" s="4">
        <v>64</v>
      </c>
      <c r="S16" s="4" t="s">
        <v>8</v>
      </c>
      <c r="T16" s="4" t="s">
        <v>49</v>
      </c>
      <c r="U16" s="4" t="s">
        <v>49</v>
      </c>
      <c r="V16" s="4" t="s">
        <v>49</v>
      </c>
      <c r="W16" s="4" t="s">
        <v>49</v>
      </c>
      <c r="X16" s="4" t="s">
        <v>49</v>
      </c>
      <c r="Y16" s="4" t="s">
        <v>49</v>
      </c>
      <c r="Z16" s="4">
        <v>450</v>
      </c>
      <c r="AA16" s="4">
        <v>75</v>
      </c>
      <c r="AB16" s="4" t="s">
        <v>50</v>
      </c>
    </row>
    <row r="17" spans="1:28" x14ac:dyDescent="0.25">
      <c r="A17" s="2">
        <v>5832322</v>
      </c>
      <c r="B17" s="5" t="s">
        <v>52</v>
      </c>
      <c r="C17" s="5" t="s">
        <v>72</v>
      </c>
      <c r="D17" s="2">
        <v>70</v>
      </c>
      <c r="E17" s="2" t="s">
        <v>9</v>
      </c>
      <c r="F17" s="2" t="s">
        <v>49</v>
      </c>
      <c r="G17" s="2" t="s">
        <v>49</v>
      </c>
      <c r="H17" s="2" t="s">
        <v>49</v>
      </c>
      <c r="I17" s="2" t="s">
        <v>49</v>
      </c>
      <c r="J17" s="2">
        <v>83</v>
      </c>
      <c r="K17" s="2" t="s">
        <v>6</v>
      </c>
      <c r="L17" s="2">
        <v>63</v>
      </c>
      <c r="M17" s="2" t="s">
        <v>9</v>
      </c>
      <c r="N17" s="2">
        <v>84</v>
      </c>
      <c r="O17" s="2" t="s">
        <v>6</v>
      </c>
      <c r="P17" s="2">
        <v>78</v>
      </c>
      <c r="Q17" s="2" t="s">
        <v>9</v>
      </c>
      <c r="R17" s="2">
        <v>67</v>
      </c>
      <c r="S17" s="2" t="s">
        <v>8</v>
      </c>
      <c r="T17" s="2" t="s">
        <v>49</v>
      </c>
      <c r="U17" s="2" t="s">
        <v>49</v>
      </c>
      <c r="V17" s="2" t="s">
        <v>49</v>
      </c>
      <c r="W17" s="2" t="s">
        <v>49</v>
      </c>
      <c r="X17" s="2" t="s">
        <v>49</v>
      </c>
      <c r="Y17" s="2" t="s">
        <v>49</v>
      </c>
      <c r="Z17" s="2">
        <v>445</v>
      </c>
      <c r="AA17" s="2">
        <v>74.17</v>
      </c>
      <c r="AB17" s="2" t="s">
        <v>50</v>
      </c>
    </row>
    <row r="18" spans="1:28" x14ac:dyDescent="0.25">
      <c r="A18" s="4">
        <v>5832316</v>
      </c>
      <c r="B18" s="7" t="s">
        <v>53</v>
      </c>
      <c r="C18" s="7" t="s">
        <v>75</v>
      </c>
      <c r="D18" s="4">
        <v>84</v>
      </c>
      <c r="E18" s="4" t="s">
        <v>6</v>
      </c>
      <c r="F18" s="4">
        <v>97</v>
      </c>
      <c r="G18" s="4" t="s">
        <v>5</v>
      </c>
      <c r="H18" s="4" t="s">
        <v>49</v>
      </c>
      <c r="I18" s="4" t="s">
        <v>49</v>
      </c>
      <c r="J18" s="4">
        <v>64</v>
      </c>
      <c r="K18" s="4" t="s">
        <v>9</v>
      </c>
      <c r="L18" s="4">
        <v>62</v>
      </c>
      <c r="M18" s="4" t="s">
        <v>10</v>
      </c>
      <c r="N18" s="4">
        <v>59</v>
      </c>
      <c r="O18" s="4" t="s">
        <v>11</v>
      </c>
      <c r="P18" s="4" t="s">
        <v>49</v>
      </c>
      <c r="Q18" s="4" t="s">
        <v>49</v>
      </c>
      <c r="R18" s="4">
        <v>56</v>
      </c>
      <c r="S18" s="4" t="s">
        <v>9</v>
      </c>
      <c r="T18" s="4" t="s">
        <v>49</v>
      </c>
      <c r="U18" s="4" t="s">
        <v>49</v>
      </c>
      <c r="V18" s="4" t="s">
        <v>49</v>
      </c>
      <c r="W18" s="4" t="s">
        <v>49</v>
      </c>
      <c r="X18" s="4" t="s">
        <v>49</v>
      </c>
      <c r="Y18" s="4" t="s">
        <v>49</v>
      </c>
      <c r="Z18" s="4">
        <v>422</v>
      </c>
      <c r="AA18" s="4">
        <v>70.33</v>
      </c>
      <c r="AB18" s="4" t="s">
        <v>50</v>
      </c>
    </row>
    <row r="19" spans="1:28" x14ac:dyDescent="0.25">
      <c r="A19" s="4">
        <v>5832336</v>
      </c>
      <c r="B19" s="7" t="s">
        <v>53</v>
      </c>
      <c r="C19" s="7" t="s">
        <v>77</v>
      </c>
      <c r="D19" s="4">
        <v>78</v>
      </c>
      <c r="E19" s="4" t="s">
        <v>8</v>
      </c>
      <c r="F19" s="4">
        <v>91</v>
      </c>
      <c r="G19" s="4" t="s">
        <v>6</v>
      </c>
      <c r="H19" s="4" t="s">
        <v>49</v>
      </c>
      <c r="I19" s="4" t="s">
        <v>49</v>
      </c>
      <c r="J19" s="4">
        <v>67</v>
      </c>
      <c r="K19" s="4" t="s">
        <v>9</v>
      </c>
      <c r="L19" s="4">
        <v>63</v>
      </c>
      <c r="M19" s="4" t="s">
        <v>9</v>
      </c>
      <c r="N19" s="4">
        <v>74</v>
      </c>
      <c r="O19" s="4" t="s">
        <v>8</v>
      </c>
      <c r="P19" s="4" t="s">
        <v>49</v>
      </c>
      <c r="Q19" s="4" t="s">
        <v>49</v>
      </c>
      <c r="R19" s="4">
        <v>44</v>
      </c>
      <c r="S19" s="4" t="s">
        <v>11</v>
      </c>
      <c r="T19" s="4" t="s">
        <v>49</v>
      </c>
      <c r="U19" s="4" t="s">
        <v>49</v>
      </c>
      <c r="V19" s="4" t="s">
        <v>49</v>
      </c>
      <c r="W19" s="4" t="s">
        <v>49</v>
      </c>
      <c r="X19" s="4" t="s">
        <v>49</v>
      </c>
      <c r="Y19" s="4" t="s">
        <v>49</v>
      </c>
      <c r="Z19" s="4">
        <v>417</v>
      </c>
      <c r="AA19" s="4">
        <v>69.5</v>
      </c>
      <c r="AB19" s="4" t="s">
        <v>50</v>
      </c>
    </row>
    <row r="20" spans="1:28" x14ac:dyDescent="0.25">
      <c r="A20" s="2">
        <v>5832313</v>
      </c>
      <c r="B20" s="5" t="s">
        <v>52</v>
      </c>
      <c r="C20" s="5" t="s">
        <v>78</v>
      </c>
      <c r="D20" s="2">
        <v>85</v>
      </c>
      <c r="E20" s="2" t="s">
        <v>6</v>
      </c>
      <c r="F20" s="2">
        <v>83</v>
      </c>
      <c r="G20" s="2" t="s">
        <v>8</v>
      </c>
      <c r="H20" s="2">
        <v>52</v>
      </c>
      <c r="I20" s="2" t="s">
        <v>12</v>
      </c>
      <c r="J20" s="2">
        <v>74</v>
      </c>
      <c r="K20" s="2" t="s">
        <v>7</v>
      </c>
      <c r="L20" s="2">
        <v>62</v>
      </c>
      <c r="M20" s="2" t="s">
        <v>10</v>
      </c>
      <c r="N20" s="2">
        <v>58</v>
      </c>
      <c r="O20" s="2" t="s">
        <v>11</v>
      </c>
      <c r="P20" s="2" t="s">
        <v>49</v>
      </c>
      <c r="Q20" s="2" t="s">
        <v>49</v>
      </c>
      <c r="R20" s="2" t="s">
        <v>49</v>
      </c>
      <c r="S20" s="2" t="s">
        <v>49</v>
      </c>
      <c r="T20" s="2" t="s">
        <v>49</v>
      </c>
      <c r="U20" s="2" t="s">
        <v>49</v>
      </c>
      <c r="V20" s="2" t="s">
        <v>49</v>
      </c>
      <c r="W20" s="2" t="s">
        <v>49</v>
      </c>
      <c r="X20" s="2" t="s">
        <v>49</v>
      </c>
      <c r="Y20" s="2" t="s">
        <v>49</v>
      </c>
      <c r="Z20" s="2">
        <v>414</v>
      </c>
      <c r="AA20" s="2">
        <v>69</v>
      </c>
      <c r="AB20" s="2" t="s">
        <v>50</v>
      </c>
    </row>
    <row r="21" spans="1:28" x14ac:dyDescent="0.25">
      <c r="A21" s="2">
        <v>5832317</v>
      </c>
      <c r="B21" s="5" t="s">
        <v>52</v>
      </c>
      <c r="C21" s="5" t="s">
        <v>80</v>
      </c>
      <c r="D21" s="2">
        <v>78</v>
      </c>
      <c r="E21" s="2" t="s">
        <v>8</v>
      </c>
      <c r="F21" s="2">
        <v>96</v>
      </c>
      <c r="G21" s="2" t="s">
        <v>5</v>
      </c>
      <c r="H21" s="2" t="s">
        <v>49</v>
      </c>
      <c r="I21" s="2" t="s">
        <v>49</v>
      </c>
      <c r="J21" s="2">
        <v>52</v>
      </c>
      <c r="K21" s="2" t="s">
        <v>12</v>
      </c>
      <c r="L21" s="2">
        <v>61</v>
      </c>
      <c r="M21" s="2" t="s">
        <v>10</v>
      </c>
      <c r="N21" s="2">
        <v>71</v>
      </c>
      <c r="O21" s="2" t="s">
        <v>9</v>
      </c>
      <c r="P21" s="2" t="s">
        <v>49</v>
      </c>
      <c r="Q21" s="2" t="s">
        <v>49</v>
      </c>
      <c r="R21" s="2">
        <v>48</v>
      </c>
      <c r="S21" s="2" t="s">
        <v>10</v>
      </c>
      <c r="T21" s="2" t="s">
        <v>49</v>
      </c>
      <c r="U21" s="2" t="s">
        <v>49</v>
      </c>
      <c r="V21" s="2" t="s">
        <v>49</v>
      </c>
      <c r="W21" s="2" t="s">
        <v>49</v>
      </c>
      <c r="X21" s="2" t="s">
        <v>49</v>
      </c>
      <c r="Y21" s="2" t="s">
        <v>49</v>
      </c>
      <c r="Z21" s="2">
        <v>406</v>
      </c>
      <c r="AA21" s="2">
        <v>67.67</v>
      </c>
      <c r="AB21" s="2" t="s">
        <v>50</v>
      </c>
    </row>
    <row r="22" spans="1:28" x14ac:dyDescent="0.25">
      <c r="A22" s="4">
        <v>5832329</v>
      </c>
      <c r="B22" s="7" t="s">
        <v>53</v>
      </c>
      <c r="C22" s="7" t="s">
        <v>81</v>
      </c>
      <c r="D22" s="4">
        <v>69</v>
      </c>
      <c r="E22" s="4" t="s">
        <v>9</v>
      </c>
      <c r="F22" s="4">
        <v>90</v>
      </c>
      <c r="G22" s="4" t="s">
        <v>6</v>
      </c>
      <c r="H22" s="4">
        <v>58</v>
      </c>
      <c r="I22" s="4" t="s">
        <v>11</v>
      </c>
      <c r="J22" s="4">
        <v>67</v>
      </c>
      <c r="K22" s="4" t="s">
        <v>9</v>
      </c>
      <c r="L22" s="4">
        <v>61</v>
      </c>
      <c r="M22" s="4" t="s">
        <v>10</v>
      </c>
      <c r="N22" s="4">
        <v>57</v>
      </c>
      <c r="O22" s="4" t="s">
        <v>11</v>
      </c>
      <c r="P22" s="4" t="s">
        <v>49</v>
      </c>
      <c r="Q22" s="4" t="s">
        <v>49</v>
      </c>
      <c r="R22" s="4" t="s">
        <v>49</v>
      </c>
      <c r="S22" s="4" t="s">
        <v>49</v>
      </c>
      <c r="T22" s="4" t="s">
        <v>49</v>
      </c>
      <c r="U22" s="4" t="s">
        <v>49</v>
      </c>
      <c r="V22" s="4" t="s">
        <v>49</v>
      </c>
      <c r="W22" s="4" t="s">
        <v>49</v>
      </c>
      <c r="X22" s="4" t="s">
        <v>49</v>
      </c>
      <c r="Y22" s="4" t="s">
        <v>49</v>
      </c>
      <c r="Z22" s="4">
        <v>402</v>
      </c>
      <c r="AA22" s="4">
        <v>67</v>
      </c>
      <c r="AB22" s="4" t="s">
        <v>50</v>
      </c>
    </row>
    <row r="23" spans="1:28" x14ac:dyDescent="0.25">
      <c r="A23" s="4">
        <v>5832323</v>
      </c>
      <c r="B23" s="7" t="s">
        <v>53</v>
      </c>
      <c r="C23" s="7" t="s">
        <v>83</v>
      </c>
      <c r="D23" s="4">
        <v>59</v>
      </c>
      <c r="E23" s="4" t="s">
        <v>10</v>
      </c>
      <c r="F23" s="4">
        <v>95</v>
      </c>
      <c r="G23" s="4" t="s">
        <v>5</v>
      </c>
      <c r="H23" s="4" t="s">
        <v>49</v>
      </c>
      <c r="I23" s="4" t="s">
        <v>49</v>
      </c>
      <c r="J23" s="4">
        <v>62</v>
      </c>
      <c r="K23" s="4" t="s">
        <v>10</v>
      </c>
      <c r="L23" s="4">
        <v>62</v>
      </c>
      <c r="M23" s="4" t="s">
        <v>10</v>
      </c>
      <c r="N23" s="4">
        <v>64</v>
      </c>
      <c r="O23" s="4" t="s">
        <v>10</v>
      </c>
      <c r="P23" s="4" t="s">
        <v>49</v>
      </c>
      <c r="Q23" s="4" t="s">
        <v>49</v>
      </c>
      <c r="R23" s="4">
        <v>53</v>
      </c>
      <c r="S23" s="4" t="s">
        <v>10</v>
      </c>
      <c r="T23" s="4" t="s">
        <v>49</v>
      </c>
      <c r="U23" s="4" t="s">
        <v>49</v>
      </c>
      <c r="V23" s="4" t="s">
        <v>49</v>
      </c>
      <c r="W23" s="4" t="s">
        <v>49</v>
      </c>
      <c r="X23" s="4" t="s">
        <v>49</v>
      </c>
      <c r="Y23" s="4" t="s">
        <v>49</v>
      </c>
      <c r="Z23" s="4">
        <v>395</v>
      </c>
      <c r="AA23" s="4">
        <v>65.83</v>
      </c>
      <c r="AB23" s="4" t="s">
        <v>50</v>
      </c>
    </row>
    <row r="24" spans="1:28" x14ac:dyDescent="0.25">
      <c r="A24" s="2">
        <v>5832326</v>
      </c>
      <c r="B24" s="5" t="s">
        <v>53</v>
      </c>
      <c r="C24" s="5" t="s">
        <v>84</v>
      </c>
      <c r="D24" s="2">
        <v>66</v>
      </c>
      <c r="E24" s="2" t="s">
        <v>9</v>
      </c>
      <c r="F24" s="2">
        <v>89</v>
      </c>
      <c r="G24" s="2" t="s">
        <v>6</v>
      </c>
      <c r="H24" s="2">
        <v>53</v>
      </c>
      <c r="I24" s="2" t="s">
        <v>12</v>
      </c>
      <c r="J24" s="2">
        <v>63</v>
      </c>
      <c r="K24" s="2" t="s">
        <v>10</v>
      </c>
      <c r="L24" s="2">
        <v>63</v>
      </c>
      <c r="M24" s="2" t="s">
        <v>9</v>
      </c>
      <c r="N24" s="2">
        <v>55</v>
      </c>
      <c r="O24" s="2" t="s">
        <v>11</v>
      </c>
      <c r="P24" s="2" t="s">
        <v>49</v>
      </c>
      <c r="Q24" s="2" t="s">
        <v>49</v>
      </c>
      <c r="R24" s="2" t="s">
        <v>49</v>
      </c>
      <c r="S24" s="2" t="s">
        <v>49</v>
      </c>
      <c r="T24" s="2" t="s">
        <v>49</v>
      </c>
      <c r="U24" s="2" t="s">
        <v>49</v>
      </c>
      <c r="V24" s="2" t="s">
        <v>49</v>
      </c>
      <c r="W24" s="2" t="s">
        <v>49</v>
      </c>
      <c r="X24" s="2" t="s">
        <v>49</v>
      </c>
      <c r="Y24" s="2" t="s">
        <v>49</v>
      </c>
      <c r="Z24" s="2">
        <v>389</v>
      </c>
      <c r="AA24" s="2">
        <v>64.83</v>
      </c>
      <c r="AB24" s="2" t="s">
        <v>50</v>
      </c>
    </row>
    <row r="25" spans="1:28" x14ac:dyDescent="0.25">
      <c r="A25" s="2">
        <v>5832327</v>
      </c>
      <c r="B25" s="5" t="s">
        <v>53</v>
      </c>
      <c r="C25" s="5" t="s">
        <v>86</v>
      </c>
      <c r="D25" s="2">
        <v>64</v>
      </c>
      <c r="E25" s="2" t="s">
        <v>10</v>
      </c>
      <c r="F25" s="2">
        <v>94</v>
      </c>
      <c r="G25" s="2" t="s">
        <v>5</v>
      </c>
      <c r="H25" s="2" t="s">
        <v>49</v>
      </c>
      <c r="I25" s="2" t="s">
        <v>49</v>
      </c>
      <c r="J25" s="2">
        <v>68</v>
      </c>
      <c r="K25" s="2" t="s">
        <v>8</v>
      </c>
      <c r="L25" s="2">
        <v>52</v>
      </c>
      <c r="M25" s="2" t="s">
        <v>12</v>
      </c>
      <c r="N25" s="2">
        <v>52</v>
      </c>
      <c r="O25" s="2" t="s">
        <v>12</v>
      </c>
      <c r="P25" s="2" t="s">
        <v>49</v>
      </c>
      <c r="Q25" s="2" t="s">
        <v>49</v>
      </c>
      <c r="R25" s="2">
        <v>47</v>
      </c>
      <c r="S25" s="2" t="s">
        <v>10</v>
      </c>
      <c r="T25" s="2" t="s">
        <v>49</v>
      </c>
      <c r="U25" s="2" t="s">
        <v>49</v>
      </c>
      <c r="V25" s="2" t="s">
        <v>49</v>
      </c>
      <c r="W25" s="2" t="s">
        <v>49</v>
      </c>
      <c r="X25" s="2" t="s">
        <v>49</v>
      </c>
      <c r="Y25" s="2" t="s">
        <v>49</v>
      </c>
      <c r="Z25" s="2">
        <v>377</v>
      </c>
      <c r="AA25" s="2">
        <v>62.83</v>
      </c>
      <c r="AB25" s="2" t="s">
        <v>50</v>
      </c>
    </row>
    <row r="26" spans="1:28" x14ac:dyDescent="0.25">
      <c r="A26" s="2">
        <v>5832321</v>
      </c>
      <c r="B26" s="5" t="s">
        <v>53</v>
      </c>
      <c r="C26" s="5" t="s">
        <v>96</v>
      </c>
      <c r="D26" s="2">
        <v>51</v>
      </c>
      <c r="E26" s="2" t="s">
        <v>11</v>
      </c>
      <c r="F26" s="2">
        <v>85</v>
      </c>
      <c r="G26" s="2" t="s">
        <v>7</v>
      </c>
      <c r="H26" s="2">
        <v>52</v>
      </c>
      <c r="I26" s="2" t="s">
        <v>12</v>
      </c>
      <c r="J26" s="2">
        <v>59</v>
      </c>
      <c r="K26" s="2" t="s">
        <v>10</v>
      </c>
      <c r="L26" s="2">
        <v>54</v>
      </c>
      <c r="M26" s="2" t="s">
        <v>11</v>
      </c>
      <c r="N26" s="2">
        <v>54</v>
      </c>
      <c r="O26" s="2" t="s">
        <v>12</v>
      </c>
      <c r="P26" s="2" t="s">
        <v>49</v>
      </c>
      <c r="Q26" s="2" t="s">
        <v>49</v>
      </c>
      <c r="R26" s="2" t="s">
        <v>49</v>
      </c>
      <c r="S26" s="2" t="s">
        <v>49</v>
      </c>
      <c r="T26" s="2" t="s">
        <v>49</v>
      </c>
      <c r="U26" s="2" t="s">
        <v>49</v>
      </c>
      <c r="V26" s="2" t="s">
        <v>49</v>
      </c>
      <c r="W26" s="2" t="s">
        <v>49</v>
      </c>
      <c r="X26" s="2" t="s">
        <v>49</v>
      </c>
      <c r="Y26" s="2" t="s">
        <v>49</v>
      </c>
      <c r="Z26" s="2">
        <v>355</v>
      </c>
      <c r="AA26" s="2">
        <v>59.17</v>
      </c>
      <c r="AB26" s="2" t="s">
        <v>50</v>
      </c>
    </row>
    <row r="27" spans="1:28" x14ac:dyDescent="0.25">
      <c r="A27" s="2">
        <v>5832332</v>
      </c>
      <c r="B27" s="5" t="s">
        <v>53</v>
      </c>
      <c r="C27" s="5" t="s">
        <v>98</v>
      </c>
      <c r="D27" s="2">
        <v>41</v>
      </c>
      <c r="E27" s="2" t="s">
        <v>12</v>
      </c>
      <c r="F27" s="2">
        <v>79</v>
      </c>
      <c r="G27" s="2" t="s">
        <v>9</v>
      </c>
      <c r="H27" s="2">
        <v>52</v>
      </c>
      <c r="I27" s="2" t="s">
        <v>12</v>
      </c>
      <c r="J27" s="2">
        <v>62</v>
      </c>
      <c r="K27" s="2" t="s">
        <v>10</v>
      </c>
      <c r="L27" s="2">
        <v>52</v>
      </c>
      <c r="M27" s="2" t="s">
        <v>12</v>
      </c>
      <c r="N27" s="2">
        <v>56</v>
      </c>
      <c r="O27" s="2" t="s">
        <v>11</v>
      </c>
      <c r="P27" s="2" t="s">
        <v>49</v>
      </c>
      <c r="Q27" s="2" t="s">
        <v>49</v>
      </c>
      <c r="R27" s="2" t="s">
        <v>49</v>
      </c>
      <c r="S27" s="2" t="s">
        <v>49</v>
      </c>
      <c r="T27" s="2" t="s">
        <v>49</v>
      </c>
      <c r="U27" s="2" t="s">
        <v>49</v>
      </c>
      <c r="V27" s="2" t="s">
        <v>49</v>
      </c>
      <c r="W27" s="2" t="s">
        <v>49</v>
      </c>
      <c r="X27" s="2" t="s">
        <v>49</v>
      </c>
      <c r="Y27" s="2" t="s">
        <v>49</v>
      </c>
      <c r="Z27" s="2">
        <v>342</v>
      </c>
      <c r="AA27" s="2">
        <v>57</v>
      </c>
      <c r="AB27" s="2" t="s">
        <v>50</v>
      </c>
    </row>
    <row r="29" spans="1:28" x14ac:dyDescent="0.25">
      <c r="D29" s="20" t="s">
        <v>115</v>
      </c>
      <c r="E29" s="20" t="s">
        <v>114</v>
      </c>
      <c r="F29" s="20"/>
      <c r="G29" s="20" t="s">
        <v>113</v>
      </c>
    </row>
    <row r="30" spans="1:28" x14ac:dyDescent="0.25">
      <c r="C30" s="6">
        <v>8</v>
      </c>
      <c r="D30" s="20" t="s">
        <v>5</v>
      </c>
      <c r="E30" s="20">
        <f t="shared" ref="E30:E38" si="0">COUNTIF(markngdphe,D30)</f>
        <v>36</v>
      </c>
      <c r="F30" s="20"/>
      <c r="G30" s="20">
        <f>E30*C30</f>
        <v>288</v>
      </c>
    </row>
    <row r="31" spans="1:28" x14ac:dyDescent="0.25">
      <c r="C31" s="6">
        <v>7</v>
      </c>
      <c r="D31" s="20" t="s">
        <v>6</v>
      </c>
      <c r="E31" s="20">
        <f t="shared" si="0"/>
        <v>26</v>
      </c>
      <c r="F31" s="20"/>
      <c r="G31" s="20">
        <f t="shared" ref="G31:G37" si="1">E31*C31</f>
        <v>182</v>
      </c>
    </row>
    <row r="32" spans="1:28" x14ac:dyDescent="0.25">
      <c r="C32" s="6">
        <v>6</v>
      </c>
      <c r="D32" s="20" t="s">
        <v>7</v>
      </c>
      <c r="E32" s="20">
        <f t="shared" si="0"/>
        <v>17</v>
      </c>
      <c r="F32" s="20"/>
      <c r="G32" s="20">
        <f t="shared" si="1"/>
        <v>102</v>
      </c>
    </row>
    <row r="33" spans="3:15" x14ac:dyDescent="0.25">
      <c r="C33" s="6">
        <v>5</v>
      </c>
      <c r="D33" s="20" t="s">
        <v>8</v>
      </c>
      <c r="E33" s="20">
        <f t="shared" si="0"/>
        <v>17</v>
      </c>
      <c r="F33" s="20"/>
      <c r="G33" s="20">
        <f t="shared" si="1"/>
        <v>85</v>
      </c>
    </row>
    <row r="34" spans="3:15" x14ac:dyDescent="0.25">
      <c r="C34" s="6">
        <v>4</v>
      </c>
      <c r="D34" s="20" t="s">
        <v>9</v>
      </c>
      <c r="E34" s="20">
        <f t="shared" si="0"/>
        <v>22</v>
      </c>
      <c r="F34" s="20"/>
      <c r="G34" s="20">
        <f t="shared" si="1"/>
        <v>88</v>
      </c>
    </row>
    <row r="35" spans="3:15" x14ac:dyDescent="0.25">
      <c r="C35" s="6">
        <v>3</v>
      </c>
      <c r="D35" s="20" t="s">
        <v>10</v>
      </c>
      <c r="E35" s="20">
        <f t="shared" si="0"/>
        <v>19</v>
      </c>
      <c r="F35" s="20"/>
      <c r="G35" s="20">
        <f t="shared" si="1"/>
        <v>57</v>
      </c>
    </row>
    <row r="36" spans="3:15" x14ac:dyDescent="0.25">
      <c r="C36" s="6">
        <v>2</v>
      </c>
      <c r="D36" s="20" t="s">
        <v>11</v>
      </c>
      <c r="E36" s="20">
        <f t="shared" si="0"/>
        <v>9</v>
      </c>
      <c r="F36" s="20"/>
      <c r="G36" s="20">
        <f t="shared" si="1"/>
        <v>18</v>
      </c>
    </row>
    <row r="37" spans="3:15" x14ac:dyDescent="0.25">
      <c r="C37" s="6">
        <v>1</v>
      </c>
      <c r="D37" s="20" t="s">
        <v>12</v>
      </c>
      <c r="E37" s="20">
        <f t="shared" si="0"/>
        <v>10</v>
      </c>
      <c r="F37" s="20"/>
      <c r="G37" s="20">
        <f t="shared" si="1"/>
        <v>10</v>
      </c>
    </row>
    <row r="38" spans="3:15" x14ac:dyDescent="0.25">
      <c r="D38" s="20" t="s">
        <v>51</v>
      </c>
      <c r="E38" s="20">
        <f t="shared" si="0"/>
        <v>0</v>
      </c>
      <c r="F38" s="20"/>
      <c r="G38" s="20"/>
      <c r="K38" s="25" t="s">
        <v>118</v>
      </c>
      <c r="L38" s="25"/>
      <c r="M38" s="25"/>
      <c r="N38" s="25"/>
      <c r="O38" s="25"/>
    </row>
    <row r="39" spans="3:15" x14ac:dyDescent="0.25">
      <c r="D39" s="21" t="s">
        <v>116</v>
      </c>
      <c r="E39" s="20">
        <f>SUM(E30:E38)</f>
        <v>156</v>
      </c>
      <c r="F39" s="20"/>
      <c r="G39" s="20">
        <f>SUM(G30:G38)</f>
        <v>830</v>
      </c>
      <c r="K39">
        <f>G39/E39*12.5</f>
        <v>66.506410256410248</v>
      </c>
    </row>
  </sheetData>
  <mergeCells count="1">
    <mergeCell ref="K38:O38"/>
  </mergeCells>
  <pageMargins left="0.25" right="0.25" top="0.75" bottom="0.75" header="0.3" footer="0.3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SUBJECTWISE RESULT</vt:lpstr>
      <vt:lpstr>SCHOOL RESULT</vt:lpstr>
      <vt:lpstr>STUDENTWISE RESULT WITH PHE</vt:lpstr>
      <vt:lpstr>STUDENTWISE RESULT MAIN 5 SUB</vt:lpstr>
      <vt:lpstr>STUDENT RESULT WITHOUT PH FINAL</vt:lpstr>
      <vt:lpstr>STUD RESULT MAIN 5 COMM</vt:lpstr>
      <vt:lpstr>STUD RESULT MAIN 5 SCI</vt:lpstr>
      <vt:lpstr>Sheet4</vt:lpstr>
      <vt:lpstr>STUDENTWISE RESULT WITH PHE SCI</vt:lpstr>
      <vt:lpstr>STUDENTWISE RESULT WITH PHECOMM</vt:lpstr>
      <vt:lpstr>STUDENTWISE RESULT BEST 5</vt:lpstr>
      <vt:lpstr>'STUDENTWISE RESULT BEST 5'!markngdphe</vt:lpstr>
      <vt:lpstr>'STUDENTWISE RESULT WITH PHE SCI'!markngdphe</vt:lpstr>
      <vt:lpstr>'STUDENTWISE RESULT WITH PHECOMM'!markngdphe</vt:lpstr>
      <vt:lpstr>markngdphe</vt:lpstr>
      <vt:lpstr>marksngrade</vt:lpstr>
      <vt:lpstr>'STUDENT RESULT WITHOUT PH FINAL'!Print_Area</vt:lpstr>
      <vt:lpstr>'STUDENTWISE RESULT MAIN 5 SUB'!Print_Area</vt:lpstr>
      <vt:lpstr>'STUDENTWISE RESULT WITH PHE'!Print_Area</vt:lpstr>
      <vt:lpstr>'SUBJECTWISE RESULT'!Print_Area</vt:lpstr>
      <vt:lpstr>'STUD RESULT MAIN 5 COMM'!Print_Titles</vt:lpstr>
      <vt:lpstr>'STUD RESULT MAIN 5 SCI'!Print_Titles</vt:lpstr>
      <vt:lpstr>'STUDENT RESULT WITHOUT PH FINAL'!Print_Titles</vt:lpstr>
      <vt:lpstr>'STUDENTWISE RESULT BEST 5'!Print_Titles</vt:lpstr>
      <vt:lpstr>'STUDENTWISE RESULT MAIN 5 SUB'!Print_Titles</vt:lpstr>
      <vt:lpstr>'STUDENTWISE RESULT WITH PHE'!Print_Titles</vt:lpstr>
      <vt:lpstr>'STUDENTWISE RESULT WITH PHE SCI'!Print_Titles</vt:lpstr>
      <vt:lpstr>'STUDENTWISE RESULT WITH PHECOMM'!Print_Titles</vt:lpstr>
      <vt:lpstr>table1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2021-06-06T05:43:21Z</dcterms:modified>
</cp:coreProperties>
</file>