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8F875E0A-EDF6-A646-BB26-7B1C83127A2D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PAHSE 1 REG WEF 1 TO 10 APR 24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9" i="5" l="1"/>
  <c r="V79" i="5"/>
  <c r="W79" i="5"/>
  <c r="C78" i="5"/>
  <c r="V78" i="5"/>
  <c r="W78" i="5"/>
  <c r="C77" i="5"/>
  <c r="V77" i="5"/>
  <c r="W77" i="5"/>
  <c r="C76" i="5"/>
  <c r="V76" i="5"/>
  <c r="W76" i="5"/>
  <c r="V75" i="5"/>
  <c r="W75" i="5"/>
  <c r="C75" i="5"/>
  <c r="V74" i="5"/>
  <c r="W74" i="5"/>
  <c r="C74" i="5"/>
  <c r="V73" i="5"/>
  <c r="W73" i="5"/>
  <c r="C73" i="5"/>
  <c r="V72" i="5"/>
  <c r="W72" i="5"/>
  <c r="C72" i="5"/>
  <c r="V71" i="5"/>
  <c r="W71" i="5"/>
  <c r="C71" i="5"/>
  <c r="V70" i="5"/>
  <c r="W70" i="5"/>
  <c r="C70" i="5"/>
  <c r="V69" i="5"/>
  <c r="W69" i="5"/>
  <c r="C69" i="5"/>
  <c r="V68" i="5"/>
  <c r="W68" i="5"/>
  <c r="C68" i="5"/>
  <c r="V67" i="5"/>
  <c r="W67" i="5"/>
  <c r="C67" i="5"/>
  <c r="V66" i="5"/>
  <c r="W66" i="5"/>
  <c r="C66" i="5"/>
  <c r="V65" i="5"/>
  <c r="W65" i="5"/>
  <c r="C65" i="5"/>
  <c r="V64" i="5"/>
  <c r="W64" i="5"/>
  <c r="C64" i="5"/>
  <c r="V63" i="5"/>
  <c r="W63" i="5"/>
  <c r="C63" i="5"/>
  <c r="V62" i="5"/>
  <c r="W62" i="5"/>
  <c r="C62" i="5"/>
  <c r="V61" i="5"/>
  <c r="W61" i="5"/>
  <c r="C61" i="5"/>
  <c r="V60" i="5"/>
  <c r="W60" i="5"/>
  <c r="C60" i="5"/>
  <c r="V59" i="5"/>
  <c r="W59" i="5"/>
  <c r="C59" i="5"/>
  <c r="V58" i="5"/>
  <c r="W58" i="5"/>
  <c r="C58" i="5"/>
  <c r="V57" i="5"/>
  <c r="W57" i="5"/>
  <c r="C57" i="5"/>
  <c r="V56" i="5"/>
  <c r="W56" i="5"/>
  <c r="C56" i="5"/>
  <c r="V55" i="5"/>
  <c r="W55" i="5"/>
  <c r="C55" i="5"/>
  <c r="V54" i="5"/>
  <c r="W54" i="5"/>
  <c r="C54" i="5"/>
  <c r="V53" i="5"/>
  <c r="W53" i="5"/>
  <c r="C53" i="5"/>
  <c r="V52" i="5"/>
  <c r="W52" i="5"/>
  <c r="C52" i="5"/>
  <c r="V51" i="5"/>
  <c r="W51" i="5"/>
  <c r="C51" i="5"/>
  <c r="V50" i="5"/>
  <c r="W50" i="5"/>
  <c r="C50" i="5"/>
  <c r="V49" i="5"/>
  <c r="W49" i="5"/>
  <c r="C49" i="5"/>
  <c r="V48" i="5"/>
  <c r="W48" i="5"/>
  <c r="C48" i="5"/>
  <c r="V47" i="5"/>
  <c r="W47" i="5"/>
  <c r="C47" i="5"/>
  <c r="V46" i="5"/>
  <c r="W46" i="5"/>
  <c r="C46" i="5"/>
  <c r="V45" i="5"/>
  <c r="W45" i="5"/>
  <c r="C45" i="5"/>
  <c r="V44" i="5"/>
  <c r="W44" i="5"/>
  <c r="C44" i="5"/>
  <c r="V43" i="5"/>
  <c r="W43" i="5"/>
  <c r="C43" i="5"/>
  <c r="V42" i="5"/>
  <c r="W42" i="5"/>
  <c r="C42" i="5"/>
  <c r="V41" i="5"/>
  <c r="W41" i="5"/>
  <c r="C41" i="5"/>
  <c r="V40" i="5"/>
  <c r="W40" i="5"/>
  <c r="C40" i="5"/>
  <c r="V39" i="5"/>
  <c r="W39" i="5"/>
  <c r="C39" i="5"/>
  <c r="V38" i="5"/>
  <c r="W38" i="5"/>
  <c r="C38" i="5"/>
  <c r="V37" i="5"/>
  <c r="W37" i="5"/>
  <c r="C37" i="5"/>
  <c r="V36" i="5"/>
  <c r="W36" i="5"/>
  <c r="C36" i="5"/>
  <c r="V35" i="5"/>
  <c r="W35" i="5"/>
  <c r="C35" i="5"/>
  <c r="V34" i="5"/>
  <c r="W34" i="5"/>
  <c r="C34" i="5"/>
  <c r="V33" i="5"/>
  <c r="W33" i="5"/>
  <c r="C33" i="5"/>
  <c r="V32" i="5"/>
  <c r="W32" i="5"/>
  <c r="C32" i="5"/>
  <c r="V31" i="5"/>
  <c r="W31" i="5"/>
  <c r="C31" i="5"/>
  <c r="V30" i="5"/>
  <c r="W30" i="5"/>
  <c r="C30" i="5"/>
  <c r="V29" i="5"/>
  <c r="W29" i="5"/>
  <c r="C29" i="5"/>
  <c r="V28" i="5"/>
  <c r="W28" i="5"/>
  <c r="C28" i="5"/>
  <c r="V27" i="5"/>
  <c r="W27" i="5"/>
  <c r="C27" i="5"/>
  <c r="V26" i="5"/>
  <c r="W26" i="5"/>
  <c r="C26" i="5"/>
  <c r="V25" i="5"/>
  <c r="W25" i="5"/>
  <c r="C25" i="5"/>
  <c r="V24" i="5"/>
  <c r="W24" i="5"/>
  <c r="C24" i="5"/>
  <c r="V23" i="5"/>
  <c r="W23" i="5"/>
  <c r="C23" i="5"/>
  <c r="V22" i="5"/>
  <c r="W22" i="5"/>
  <c r="C22" i="5"/>
  <c r="V21" i="5"/>
  <c r="W21" i="5"/>
  <c r="C21" i="5"/>
  <c r="V20" i="5"/>
  <c r="W20" i="5"/>
  <c r="C20" i="5"/>
  <c r="V19" i="5"/>
  <c r="W19" i="5"/>
  <c r="C19" i="5"/>
  <c r="V18" i="5"/>
  <c r="W18" i="5"/>
  <c r="C18" i="5"/>
  <c r="V17" i="5"/>
  <c r="W17" i="5"/>
  <c r="C17" i="5"/>
  <c r="V16" i="5"/>
  <c r="W16" i="5"/>
  <c r="C16" i="5"/>
  <c r="V15" i="5"/>
  <c r="W15" i="5"/>
  <c r="C15" i="5"/>
  <c r="V14" i="5"/>
  <c r="W14" i="5"/>
  <c r="C14" i="5"/>
  <c r="V13" i="5"/>
  <c r="W13" i="5"/>
  <c r="C13" i="5"/>
  <c r="V12" i="5"/>
  <c r="W12" i="5"/>
  <c r="C12" i="5"/>
  <c r="V11" i="5"/>
  <c r="W11" i="5"/>
  <c r="C11" i="5"/>
  <c r="V10" i="5"/>
  <c r="W10" i="5"/>
  <c r="C10" i="5"/>
  <c r="V9" i="5"/>
  <c r="W9" i="5"/>
  <c r="C9" i="5"/>
  <c r="V8" i="5"/>
  <c r="W8" i="5"/>
  <c r="C8" i="5"/>
  <c r="V7" i="5"/>
  <c r="W7" i="5"/>
  <c r="C7" i="5"/>
  <c r="V6" i="5"/>
  <c r="W6" i="5"/>
  <c r="C6" i="5"/>
  <c r="V5" i="5"/>
  <c r="W5" i="5"/>
  <c r="C5" i="5"/>
  <c r="V4" i="5"/>
  <c r="W4" i="5"/>
  <c r="C4" i="5"/>
  <c r="V3" i="5"/>
  <c r="W3" i="5"/>
  <c r="C3" i="5"/>
  <c r="V2" i="5"/>
  <c r="W2" i="5"/>
  <c r="C2" i="5"/>
</calcChain>
</file>

<file path=xl/sharedStrings.xml><?xml version="1.0" encoding="utf-8"?>
<sst xmlns="http://schemas.openxmlformats.org/spreadsheetml/2006/main" count="1054" uniqueCount="501">
  <si>
    <t>S.No</t>
  </si>
  <si>
    <t>Class</t>
  </si>
  <si>
    <t>Name of Child</t>
  </si>
  <si>
    <t>M/F</t>
  </si>
  <si>
    <t>Fathers Name</t>
  </si>
  <si>
    <t>Mothers Name</t>
  </si>
  <si>
    <t>Parent's Occupation</t>
  </si>
  <si>
    <t xml:space="preserve">Cat </t>
  </si>
  <si>
    <t>Transfers</t>
  </si>
  <si>
    <t>Date of Birth</t>
  </si>
  <si>
    <t>Caste</t>
  </si>
  <si>
    <t>PH/ BPL/ EWS</t>
  </si>
  <si>
    <t>SGC</t>
  </si>
  <si>
    <t>KVS Ward</t>
  </si>
  <si>
    <t>AADHAR NO.</t>
  </si>
  <si>
    <t>ADDRESS</t>
  </si>
  <si>
    <t>REMARK</t>
  </si>
  <si>
    <t>Age Validity</t>
  </si>
  <si>
    <t>ARMAAN NEGI</t>
  </si>
  <si>
    <t>M</t>
  </si>
  <si>
    <t>HIKMAT SINGH</t>
  </si>
  <si>
    <t>VINITA</t>
  </si>
  <si>
    <t>DAILY WAGER</t>
  </si>
  <si>
    <t>-</t>
  </si>
  <si>
    <t>Phone2</t>
  </si>
  <si>
    <t>Phone1</t>
  </si>
  <si>
    <t>747978363257</t>
  </si>
  <si>
    <t>AYUSH NEGI</t>
  </si>
  <si>
    <t>PRAMOD SINGH</t>
  </si>
  <si>
    <t>NEEMA NEGI</t>
  </si>
  <si>
    <t>OBC</t>
  </si>
  <si>
    <t>440291632691</t>
  </si>
  <si>
    <t>9412984014</t>
  </si>
  <si>
    <t>9627120230</t>
  </si>
  <si>
    <t>F block 10/7</t>
  </si>
  <si>
    <t>H Block type II</t>
  </si>
  <si>
    <t>ANIRUDH SAKLANI</t>
  </si>
  <si>
    <t>MUKESH PRASAD</t>
  </si>
  <si>
    <t>SHWETA SAKLANI</t>
  </si>
  <si>
    <t>8077775782</t>
  </si>
  <si>
    <t>9411147872</t>
  </si>
  <si>
    <t>Tehri Garhwal</t>
  </si>
  <si>
    <t>PIYUSH KUMAR</t>
  </si>
  <si>
    <t>DINESH KUMAR</t>
  </si>
  <si>
    <t>KAVITA DEVI</t>
  </si>
  <si>
    <t>POLICE (FIRE)</t>
  </si>
  <si>
    <t>PRIVATE JOB</t>
  </si>
  <si>
    <t>SC</t>
  </si>
  <si>
    <t>9667179927</t>
  </si>
  <si>
    <t>9758939116</t>
  </si>
  <si>
    <t>DUNGIDHAR</t>
  </si>
  <si>
    <t>480477779550</t>
  </si>
  <si>
    <t>292703024990</t>
  </si>
  <si>
    <t>ANSH RAWAT</t>
  </si>
  <si>
    <t>REENA RAWAT</t>
  </si>
  <si>
    <t>DHANVEER SINGH RAWAT</t>
  </si>
  <si>
    <t>9897302573</t>
  </si>
  <si>
    <t>7668809747</t>
  </si>
  <si>
    <t>SECTOR 9B BAURARI</t>
  </si>
  <si>
    <t>786010872204</t>
  </si>
  <si>
    <t>BABITA DEVI</t>
  </si>
  <si>
    <t>PARAMVEER SINGH PANWAR</t>
  </si>
  <si>
    <t>8077914876</t>
  </si>
  <si>
    <t>PRANAV PANWAR</t>
  </si>
  <si>
    <t>473844545544</t>
  </si>
  <si>
    <t>AKSHIT CHAUHAN</t>
  </si>
  <si>
    <t>GEN</t>
  </si>
  <si>
    <t>Years Completesd (Age) as on 31-03-24</t>
  </si>
  <si>
    <t>MAMTA CHAUHAN</t>
  </si>
  <si>
    <t>RAVINDRA SINGH CHAUHAN</t>
  </si>
  <si>
    <t>FARMER</t>
  </si>
  <si>
    <t>9811335812</t>
  </si>
  <si>
    <t>99972028718</t>
  </si>
  <si>
    <t>BUDOGI</t>
  </si>
  <si>
    <t>506249774490</t>
  </si>
  <si>
    <t>MANVI CHAUHAN</t>
  </si>
  <si>
    <t>F</t>
  </si>
  <si>
    <t>SHWETA CHAUHAN</t>
  </si>
  <si>
    <t>MOHAN SINGH CHAUHAN</t>
  </si>
  <si>
    <t>8847332955</t>
  </si>
  <si>
    <t>8954751992</t>
  </si>
  <si>
    <t>306146530335</t>
  </si>
  <si>
    <t>PARAS NEGI</t>
  </si>
  <si>
    <t>POONAM NEGI</t>
  </si>
  <si>
    <t>VIRENDER SINGH NEGI</t>
  </si>
  <si>
    <t>8006895008</t>
  </si>
  <si>
    <t>9410195263</t>
  </si>
  <si>
    <t>RANICHAURI</t>
  </si>
  <si>
    <t>740390761887</t>
  </si>
  <si>
    <t>SHREYANSH SINGH</t>
  </si>
  <si>
    <t>AMITA</t>
  </si>
  <si>
    <t>DHANPAL SINGH</t>
  </si>
  <si>
    <t>PATWARI</t>
  </si>
  <si>
    <t>8979075779</t>
  </si>
  <si>
    <t>7783064012</t>
  </si>
  <si>
    <t>NEW TEHRI</t>
  </si>
  <si>
    <t>988950916830</t>
  </si>
  <si>
    <t>ANSHIKA DOBHAL</t>
  </si>
  <si>
    <t>NEELAM DOBHAL</t>
  </si>
  <si>
    <t>SURESH DOBHAL</t>
  </si>
  <si>
    <t>9760154005</t>
  </si>
  <si>
    <t>BASANT VIHAR NEW TEHRI</t>
  </si>
  <si>
    <t>558786034823</t>
  </si>
  <si>
    <t>RISHABH RATURI</t>
  </si>
  <si>
    <t>GOVIND PRASAD RATURI</t>
  </si>
  <si>
    <t>9997001759</t>
  </si>
  <si>
    <t>8755076634</t>
  </si>
  <si>
    <t>G BLOCK NEW TEHRI</t>
  </si>
  <si>
    <t>889504617319</t>
  </si>
  <si>
    <t>SAMRIDHI</t>
  </si>
  <si>
    <t>MANOJ SINGH PUNDIR</t>
  </si>
  <si>
    <t>9897983000</t>
  </si>
  <si>
    <t>7310648331</t>
  </si>
  <si>
    <t>MODEL HOUSE NEW TEHRI</t>
  </si>
  <si>
    <t>677087111272</t>
  </si>
  <si>
    <t>SRISHTI</t>
  </si>
  <si>
    <t>MANGAL SINGH</t>
  </si>
  <si>
    <t>7409454579</t>
  </si>
  <si>
    <t>912673189819</t>
  </si>
  <si>
    <t>AYUSHI</t>
  </si>
  <si>
    <t>MEENA DEVI</t>
  </si>
  <si>
    <t>SOHAN SINGH</t>
  </si>
  <si>
    <t>8171254891</t>
  </si>
  <si>
    <t>7505115598</t>
  </si>
  <si>
    <t>966396826619</t>
  </si>
  <si>
    <t>AMAN KUMAIN</t>
  </si>
  <si>
    <t>USHA KUMAIN</t>
  </si>
  <si>
    <t>ANIL KUMAIN</t>
  </si>
  <si>
    <t>9719718720</t>
  </si>
  <si>
    <t>789705107490</t>
  </si>
  <si>
    <t xml:space="preserve">MANYATA </t>
  </si>
  <si>
    <t>JAGTAMBA DEVI</t>
  </si>
  <si>
    <t>VEER SINGH</t>
  </si>
  <si>
    <t>9458328819</t>
  </si>
  <si>
    <t>BAURARI NEW TEHRI</t>
  </si>
  <si>
    <t>993943572013</t>
  </si>
  <si>
    <t>GARGY SINGH</t>
  </si>
  <si>
    <t>SUNITA</t>
  </si>
  <si>
    <t>RAJA</t>
  </si>
  <si>
    <t>7078556761</t>
  </si>
  <si>
    <t>MOLDHAR NEW TEHRI</t>
  </si>
  <si>
    <t>333638199126</t>
  </si>
  <si>
    <t>ANUSHKA PUNDIR</t>
  </si>
  <si>
    <t>BEENA PUNDIR</t>
  </si>
  <si>
    <t>HARPAL SINGH PUNDIR</t>
  </si>
  <si>
    <t>9458964959</t>
  </si>
  <si>
    <t>872427659112</t>
  </si>
  <si>
    <t>DIVYANSHI</t>
  </si>
  <si>
    <t>BANDNA DEVI</t>
  </si>
  <si>
    <t>PREM LAL</t>
  </si>
  <si>
    <t>9719651441</t>
  </si>
  <si>
    <t>C BLOCK NEW TEHRI</t>
  </si>
  <si>
    <t>300562488505</t>
  </si>
  <si>
    <t>RIHAN MIRJA</t>
  </si>
  <si>
    <t>SHAMA</t>
  </si>
  <si>
    <t>AKBAR BEG</t>
  </si>
  <si>
    <t>8126571456</t>
  </si>
  <si>
    <t>604776810388</t>
  </si>
  <si>
    <t>ANANYA</t>
  </si>
  <si>
    <t>SARILA DEVI</t>
  </si>
  <si>
    <t>JUGAL KISHOR</t>
  </si>
  <si>
    <t>9837735512</t>
  </si>
  <si>
    <t>851148869040</t>
  </si>
  <si>
    <t>MANNAT SHAH</t>
  </si>
  <si>
    <t>HOTEL EMPLOYEE</t>
  </si>
  <si>
    <t>SANGEETA DEVI</t>
  </si>
  <si>
    <t>DHEERAJ LAL</t>
  </si>
  <si>
    <t>8126496063</t>
  </si>
  <si>
    <t>SHUBHAM BHATT</t>
  </si>
  <si>
    <t>UPNL CONTRACTUAL</t>
  </si>
  <si>
    <t>MEENA BHATT</t>
  </si>
  <si>
    <t>ANIL BHATT</t>
  </si>
  <si>
    <t>9410765735</t>
  </si>
  <si>
    <t>8755448185</t>
  </si>
  <si>
    <t>B PURAM TEHRI</t>
  </si>
  <si>
    <t>ARADHYA BHANDARI</t>
  </si>
  <si>
    <t>Reg. Date</t>
  </si>
  <si>
    <t>CHEF</t>
  </si>
  <si>
    <t>MEENA BHANDARI</t>
  </si>
  <si>
    <t>TOTA SINGH BHANDARI</t>
  </si>
  <si>
    <t>9012531840</t>
  </si>
  <si>
    <t>893550763041</t>
  </si>
  <si>
    <t>DIST. COPERATIVE BANK</t>
  </si>
  <si>
    <t>MAHESHWARI DEVI</t>
  </si>
  <si>
    <t>NETRA SINGH</t>
  </si>
  <si>
    <t>8126098713</t>
  </si>
  <si>
    <t>7310725977</t>
  </si>
  <si>
    <t>661438072198</t>
  </si>
  <si>
    <t>ARUSH</t>
  </si>
  <si>
    <t>ABHINAY</t>
  </si>
  <si>
    <t>SANGEETA</t>
  </si>
  <si>
    <t>BIRJI LAL</t>
  </si>
  <si>
    <t>9557901764</t>
  </si>
  <si>
    <t>75792066159</t>
  </si>
  <si>
    <t>PRESS CLUB NEW TEHRI</t>
  </si>
  <si>
    <t>709014973638</t>
  </si>
  <si>
    <t>REHAN KHAN</t>
  </si>
  <si>
    <t>SHOPKEEPER</t>
  </si>
  <si>
    <t>NASIRA KHAN</t>
  </si>
  <si>
    <t>FARID KHAN</t>
  </si>
  <si>
    <t>8923617403</t>
  </si>
  <si>
    <t>7456075186</t>
  </si>
  <si>
    <t>654757342090</t>
  </si>
  <si>
    <t>AKSHAT UNIYAL</t>
  </si>
  <si>
    <t>FARMAR</t>
  </si>
  <si>
    <t>MUNNI DEVI</t>
  </si>
  <si>
    <t>SURESH UNIYAL</t>
  </si>
  <si>
    <t>9411590678</t>
  </si>
  <si>
    <t>935906285158</t>
  </si>
  <si>
    <t>SHIVAM PANWAR</t>
  </si>
  <si>
    <t>PINKI DEVI</t>
  </si>
  <si>
    <t>MAHAVEER SINGH</t>
  </si>
  <si>
    <t>8126772191</t>
  </si>
  <si>
    <t>511987031754</t>
  </si>
  <si>
    <t>DEVANSH NEGI</t>
  </si>
  <si>
    <t>GEETA NEGI</t>
  </si>
  <si>
    <t>SURENDRA SINGH NEGI</t>
  </si>
  <si>
    <t>7895437953</t>
  </si>
  <si>
    <t>935602221343</t>
  </si>
  <si>
    <t>JITENDRA PRASAD</t>
  </si>
  <si>
    <t>8474987314</t>
  </si>
  <si>
    <t>387862287894</t>
  </si>
  <si>
    <t>KM. PRIYANSHI</t>
  </si>
  <si>
    <t>LAXMI BISHT</t>
  </si>
  <si>
    <t>PARVEEN BISHT</t>
  </si>
  <si>
    <t>ARMY</t>
  </si>
  <si>
    <t>586327841426</t>
  </si>
  <si>
    <t>7895624439</t>
  </si>
  <si>
    <t>8979773857</t>
  </si>
  <si>
    <t>SHAGUN</t>
  </si>
  <si>
    <t>CONTRACT WORKER</t>
  </si>
  <si>
    <t>RESHMA DEVI</t>
  </si>
  <si>
    <t>SURESH KUMAR</t>
  </si>
  <si>
    <t>9997320419</t>
  </si>
  <si>
    <t>ADITYA BHATT</t>
  </si>
  <si>
    <t>STATE GOVT EMPLOYEE</t>
  </si>
  <si>
    <t>BABITA BHATT</t>
  </si>
  <si>
    <t>ARVIND KUMAR</t>
  </si>
  <si>
    <t>668890135176</t>
  </si>
  <si>
    <t>E BLOCK NEW TEHRI</t>
  </si>
  <si>
    <t>9761792075</t>
  </si>
  <si>
    <t>ANSHUMAN SINGH CHAUHAN</t>
  </si>
  <si>
    <t>MADHU DEVI</t>
  </si>
  <si>
    <t>NBALBEER SINGH CHAUHAN</t>
  </si>
  <si>
    <t>9627913854</t>
  </si>
  <si>
    <t>9627360186</t>
  </si>
  <si>
    <t>826926661133</t>
  </si>
  <si>
    <t>AAYUSHMAN SINGH</t>
  </si>
  <si>
    <t>BUSINESS</t>
  </si>
  <si>
    <t>RUCHI</t>
  </si>
  <si>
    <t>SANDEEP</t>
  </si>
  <si>
    <t>9643199062</t>
  </si>
  <si>
    <t>8285708701</t>
  </si>
  <si>
    <t>236414105736</t>
  </si>
  <si>
    <t>ANJALI RATURI</t>
  </si>
  <si>
    <t>SEEMA DEVI</t>
  </si>
  <si>
    <t xml:space="preserve">PRAMOD KUMAR </t>
  </si>
  <si>
    <t>8394850052</t>
  </si>
  <si>
    <t>963406576</t>
  </si>
  <si>
    <t>H Block New tehri</t>
  </si>
  <si>
    <t>817127224249</t>
  </si>
  <si>
    <t>AAKRTI</t>
  </si>
  <si>
    <t>MAMTA DEVI</t>
  </si>
  <si>
    <t>MOHAN LAL</t>
  </si>
  <si>
    <t>9759346289</t>
  </si>
  <si>
    <t>8445895438</t>
  </si>
  <si>
    <t>J BLOCK NEW TEHRI</t>
  </si>
  <si>
    <t>638194359629</t>
  </si>
  <si>
    <t>PRITI SHAH</t>
  </si>
  <si>
    <t>AMIT KUMAR</t>
  </si>
  <si>
    <t>7500601329</t>
  </si>
  <si>
    <t>F BLOCK NEW TEHRI</t>
  </si>
  <si>
    <t>646988319322</t>
  </si>
  <si>
    <t>AADARSH SINGH NEGI</t>
  </si>
  <si>
    <t xml:space="preserve">SANGEETA </t>
  </si>
  <si>
    <t>VIJAY SINGH NEGI</t>
  </si>
  <si>
    <t>7351754380</t>
  </si>
  <si>
    <t>746567376876</t>
  </si>
  <si>
    <t xml:space="preserve">ANSHIKA </t>
  </si>
  <si>
    <t>Gen</t>
  </si>
  <si>
    <t>Shopkeeper</t>
  </si>
  <si>
    <t>SEEMA BHATT</t>
  </si>
  <si>
    <t>Purushotam</t>
  </si>
  <si>
    <t>9997309149</t>
  </si>
  <si>
    <t>Sec-8 A, Plot 126 Baurari</t>
  </si>
  <si>
    <t>797577096938</t>
  </si>
  <si>
    <t>MOHD. SAADSIDDIQUE</t>
  </si>
  <si>
    <t>ASIYA KHATOON</t>
  </si>
  <si>
    <t>SARAJUDEEN SIDDIQUE</t>
  </si>
  <si>
    <t>8979777486</t>
  </si>
  <si>
    <t>7078203685</t>
  </si>
  <si>
    <t>SEC-7A/123, BAURARI</t>
  </si>
  <si>
    <t>SADHNA</t>
  </si>
  <si>
    <t>RAJNI DEVI</t>
  </si>
  <si>
    <t>DINESH LAL</t>
  </si>
  <si>
    <t>SC(MOTHER)</t>
  </si>
  <si>
    <t>8979166038</t>
  </si>
  <si>
    <t>F-8/10 NEW TEHRI</t>
  </si>
  <si>
    <t>MUKESH</t>
  </si>
  <si>
    <t>PARVATI DEVI</t>
  </si>
  <si>
    <t xml:space="preserve">VIJAY SINGH </t>
  </si>
  <si>
    <t>7300563293</t>
  </si>
  <si>
    <t>8445894460</t>
  </si>
  <si>
    <t xml:space="preserve">B PURAM </t>
  </si>
  <si>
    <t>977842296643</t>
  </si>
  <si>
    <t xml:space="preserve">AARAV RAWAT </t>
  </si>
  <si>
    <t>VINITA RAWAT</t>
  </si>
  <si>
    <t>SHEESHPAL SINFG RAWAT</t>
  </si>
  <si>
    <t>9410386110</t>
  </si>
  <si>
    <t>SEC-9A,H.NO.114 MOLDHAR</t>
  </si>
  <si>
    <t>481989576874</t>
  </si>
  <si>
    <t>SAKSHAM NEGI</t>
  </si>
  <si>
    <t>SEEMA NEGI</t>
  </si>
  <si>
    <t xml:space="preserve">NAVINDRA SINGH </t>
  </si>
  <si>
    <t>7895682502</t>
  </si>
  <si>
    <t xml:space="preserve">VILLAGE PIPALI NEW TEHRI </t>
  </si>
  <si>
    <t>849668544600</t>
  </si>
  <si>
    <t>VAISHNAVI BHATT</t>
  </si>
  <si>
    <t xml:space="preserve">PRIVATE JOB </t>
  </si>
  <si>
    <t xml:space="preserve">MADHUBALA </t>
  </si>
  <si>
    <t>PRADEEP BHATT</t>
  </si>
  <si>
    <t>9456149155</t>
  </si>
  <si>
    <t>K-BLOCK 8/3 MOLDHAR</t>
  </si>
  <si>
    <t>965126471308</t>
  </si>
  <si>
    <t xml:space="preserve"> NAINSI CHAUHAN</t>
  </si>
  <si>
    <t>SAVITA CHAUHAN</t>
  </si>
  <si>
    <t>SOHAN SINGH CHAUHAN</t>
  </si>
  <si>
    <t>7895439883</t>
  </si>
  <si>
    <t>9997874008</t>
  </si>
  <si>
    <t>VILLAGE BUDOGI, NEW TEHRI</t>
  </si>
  <si>
    <t>653763453876</t>
  </si>
  <si>
    <t>ANSHU BAILWAL</t>
  </si>
  <si>
    <t>ANITA</t>
  </si>
  <si>
    <t>VISHAL MANI BAILWAL</t>
  </si>
  <si>
    <t>94109366635</t>
  </si>
  <si>
    <t>BADSHAHI THOL CHAMBA</t>
  </si>
  <si>
    <t>337558204620</t>
  </si>
  <si>
    <t>ANCHAL</t>
  </si>
  <si>
    <t>USHA MAMGAIN</t>
  </si>
  <si>
    <t>MUKESH MAMGAIN</t>
  </si>
  <si>
    <t>7467863156</t>
  </si>
  <si>
    <t>8875103313</t>
  </si>
  <si>
    <t>4 D2 30/31 MOLDHAR</t>
  </si>
  <si>
    <t>532709690473</t>
  </si>
  <si>
    <t>ZABI HULLAH AHMAD</t>
  </si>
  <si>
    <t>MEHVISH KHALID</t>
  </si>
  <si>
    <t>AFTAB AHMAD</t>
  </si>
  <si>
    <t>8909000189</t>
  </si>
  <si>
    <t>9639316068</t>
  </si>
  <si>
    <t>2/2,9B, BAURARI</t>
  </si>
  <si>
    <t>756819513838</t>
  </si>
  <si>
    <t>KRISHNA SAKLANI</t>
  </si>
  <si>
    <t>KIRAN SAKLANI</t>
  </si>
  <si>
    <t>MANOJ SAKLANI</t>
  </si>
  <si>
    <t>9997177683</t>
  </si>
  <si>
    <t xml:space="preserve">2/12 C BLOCK NEW TEHRI </t>
  </si>
  <si>
    <t>716737608694</t>
  </si>
  <si>
    <t xml:space="preserve">SHUBHAM RAWAT </t>
  </si>
  <si>
    <t>GEETA RAWAT</t>
  </si>
  <si>
    <t xml:space="preserve">SUBHASH CHANDRA SINGH RAWAT </t>
  </si>
  <si>
    <t>7300983145</t>
  </si>
  <si>
    <t xml:space="preserve">VILLAGE BUDOGI NEW TEHRI </t>
  </si>
  <si>
    <t>830191781091</t>
  </si>
  <si>
    <t>SACHIN RAWAT</t>
  </si>
  <si>
    <t>334419707313</t>
  </si>
  <si>
    <t>Reg. Number</t>
  </si>
  <si>
    <t>723136788786</t>
  </si>
  <si>
    <t>PRANAV KRISHNA BHATT</t>
  </si>
  <si>
    <t>ARCHANA BHATT</t>
  </si>
  <si>
    <t>VISHNU PRAKASH BHATT</t>
  </si>
  <si>
    <t>9411190100</t>
  </si>
  <si>
    <t>205109806308</t>
  </si>
  <si>
    <t>DAKSH BIJALWAN</t>
  </si>
  <si>
    <t>EX-ARMY</t>
  </si>
  <si>
    <t>KAVITA BIJALWAN</t>
  </si>
  <si>
    <t>ATMA RAM</t>
  </si>
  <si>
    <t>9458971531</t>
  </si>
  <si>
    <t>790608282321</t>
  </si>
  <si>
    <t>ANKIT</t>
  </si>
  <si>
    <t>RAJMATI DEVI</t>
  </si>
  <si>
    <t>DALEV SINGH</t>
  </si>
  <si>
    <t>7505464415</t>
  </si>
  <si>
    <t>CHAMBA</t>
  </si>
  <si>
    <t>543453415404</t>
  </si>
  <si>
    <t>ABHINAV BISHT</t>
  </si>
  <si>
    <t>ASS. REG. CO.OP. SOCIETY</t>
  </si>
  <si>
    <t>BHARAT SINGH</t>
  </si>
  <si>
    <t>POOJA BISHT</t>
  </si>
  <si>
    <t>8126884817</t>
  </si>
  <si>
    <t>540707976888</t>
  </si>
  <si>
    <t>ANJANA</t>
  </si>
  <si>
    <t>GEETA DEVI</t>
  </si>
  <si>
    <t>BRAJPAL SINGH</t>
  </si>
  <si>
    <t>8534819827</t>
  </si>
  <si>
    <t>934600402544</t>
  </si>
  <si>
    <t>SHRISHTI</t>
  </si>
  <si>
    <t>ARTI</t>
  </si>
  <si>
    <t>BHAGWATI PRASAD</t>
  </si>
  <si>
    <t>9837120667</t>
  </si>
  <si>
    <t>8449170480</t>
  </si>
  <si>
    <t>268761810588</t>
  </si>
  <si>
    <t xml:space="preserve">RAILWAY EMPLOYEE </t>
  </si>
  <si>
    <t>ANSH PANWAR</t>
  </si>
  <si>
    <t>POLICE</t>
  </si>
  <si>
    <t>POONAM PANWAR</t>
  </si>
  <si>
    <t>LAXMAN SINGH PANWAR</t>
  </si>
  <si>
    <t>8475845926</t>
  </si>
  <si>
    <t>94111729890</t>
  </si>
  <si>
    <t>286673179883</t>
  </si>
  <si>
    <t>SOURABH TOMAR</t>
  </si>
  <si>
    <t>ST</t>
  </si>
  <si>
    <t>SONIYA PANWAR</t>
  </si>
  <si>
    <t>RAMESH SINGH TOMAR</t>
  </si>
  <si>
    <t>7906075073</t>
  </si>
  <si>
    <t>9837864422</t>
  </si>
  <si>
    <t>380857300883</t>
  </si>
  <si>
    <t>JAYATIKA</t>
  </si>
  <si>
    <t>BHAWNA</t>
  </si>
  <si>
    <t>TEACHER STATE GOVT</t>
  </si>
  <si>
    <t>ARYAN SHAH</t>
  </si>
  <si>
    <t>ARJUN LAL</t>
  </si>
  <si>
    <t>MANOJ LAL</t>
  </si>
  <si>
    <t>PRADEEP SINGH RAWAT</t>
  </si>
  <si>
    <t>VIJAY LAL SHAH</t>
  </si>
  <si>
    <t>ANIL KUMAR</t>
  </si>
  <si>
    <t>ANUKRITI KOTIYAL</t>
  </si>
  <si>
    <t>ADITYA KATHIYAL</t>
  </si>
  <si>
    <t>AKSHITA UNIYAL</t>
  </si>
  <si>
    <t>DIVYANSHU JOSHI</t>
  </si>
  <si>
    <t>HEMENDRA KOTIYAL</t>
  </si>
  <si>
    <t>RAM NIWAS BHATT</t>
  </si>
  <si>
    <t>PRADEEP UNIYAL</t>
  </si>
  <si>
    <t>SHAILENDRA JOSHI</t>
  </si>
  <si>
    <t>9690980048</t>
  </si>
  <si>
    <t>JAMUNA DEVI</t>
  </si>
  <si>
    <t>433724196571</t>
  </si>
  <si>
    <t>MANJU DEVI</t>
  </si>
  <si>
    <t>7300580731</t>
  </si>
  <si>
    <t>499829447446</t>
  </si>
  <si>
    <t>BIKRA DEVI</t>
  </si>
  <si>
    <t>7300916537</t>
  </si>
  <si>
    <t>701720557</t>
  </si>
  <si>
    <t>955487511531</t>
  </si>
  <si>
    <t>8859344322</t>
  </si>
  <si>
    <t>7248502373</t>
  </si>
  <si>
    <t>520151450295</t>
  </si>
  <si>
    <t>ANJALI</t>
  </si>
  <si>
    <t>8126284345</t>
  </si>
  <si>
    <t>580457473138</t>
  </si>
  <si>
    <t>REENA KOTIYAL</t>
  </si>
  <si>
    <t>9971423452</t>
  </si>
  <si>
    <t>563193946085</t>
  </si>
  <si>
    <t>RUCHI BHATT</t>
  </si>
  <si>
    <t>8476988606</t>
  </si>
  <si>
    <t>985945729832</t>
  </si>
  <si>
    <t>MEERA UNIYAL</t>
  </si>
  <si>
    <t>9058107033</t>
  </si>
  <si>
    <t>7817047549</t>
  </si>
  <si>
    <t>ITI COLONY NEW TEHRI</t>
  </si>
  <si>
    <t>352042395652</t>
  </si>
  <si>
    <t>VIJAY LAXMI</t>
  </si>
  <si>
    <t>9560181354</t>
  </si>
  <si>
    <t>8954589226</t>
  </si>
  <si>
    <t>NEAR ANCAL DAIRY</t>
  </si>
  <si>
    <t>601691660142</t>
  </si>
  <si>
    <t>ANSHUMAN NEGI</t>
  </si>
  <si>
    <t>REENA</t>
  </si>
  <si>
    <t>BHAGWAN SINGH</t>
  </si>
  <si>
    <t>9634716785</t>
  </si>
  <si>
    <t>550997347040</t>
  </si>
  <si>
    <t>HARDK SAWAY</t>
  </si>
  <si>
    <t>VIKAS KUMAR</t>
  </si>
  <si>
    <t>9368380136</t>
  </si>
  <si>
    <t>7505054815</t>
  </si>
  <si>
    <t>GAJA RD CHAMBA</t>
  </si>
  <si>
    <t>222453041726</t>
  </si>
  <si>
    <t>N</t>
  </si>
  <si>
    <t>DISHANT PAL</t>
  </si>
  <si>
    <t>POOJA PAL</t>
  </si>
  <si>
    <t>RAJVIR SINGH</t>
  </si>
  <si>
    <t>7819031594</t>
  </si>
  <si>
    <t>7505737208</t>
  </si>
  <si>
    <t>247986981512</t>
  </si>
  <si>
    <t>No local address</t>
  </si>
  <si>
    <t>BERTINA SINGH</t>
  </si>
  <si>
    <t>AKSHITA</t>
  </si>
  <si>
    <t>MAHESH PRASAD</t>
  </si>
  <si>
    <t>9389968160</t>
  </si>
  <si>
    <t>685393696841</t>
  </si>
  <si>
    <t>SANGEETA DUTT</t>
  </si>
  <si>
    <t>BIRENDRA DUTT</t>
  </si>
  <si>
    <t>9411590391</t>
  </si>
  <si>
    <t>370564818591</t>
  </si>
  <si>
    <t>BPL - PHH</t>
  </si>
  <si>
    <t>RAJYASHREE</t>
  </si>
  <si>
    <t>ARTI DEVI</t>
  </si>
  <si>
    <t>SURESH LAL</t>
  </si>
  <si>
    <t>9997608640</t>
  </si>
  <si>
    <t>7060488157</t>
  </si>
  <si>
    <t>614611287255</t>
  </si>
  <si>
    <t xml:space="preserve">MOTHER 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</si>
</sst>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2" xfId="0" applyNumberFormat="1" applyBorder="1"/>
    <xf numFmtId="49" fontId="0" fillId="0" borderId="5" xfId="0" applyNumberFormat="1" applyBorder="1"/>
    <xf numFmtId="49" fontId="0" fillId="0" borderId="0" xfId="0" applyNumberFormat="1"/>
    <xf numFmtId="0" fontId="0" fillId="0" borderId="5" xfId="0" applyNumberFormat="1" applyBorder="1"/>
    <xf numFmtId="15" fontId="0" fillId="0" borderId="5" xfId="0" applyNumberFormat="1" applyBorder="1"/>
    <xf numFmtId="0" fontId="0" fillId="0" borderId="2" xfId="0" applyBorder="1" applyAlignment="1">
      <alignment wrapText="1"/>
    </xf>
    <xf numFmtId="0" fontId="0" fillId="0" borderId="6" xfId="0" applyNumberFormat="1" applyBorder="1"/>
  </cellXfs>
  <cellStyles count="1">
    <cellStyle name="Normal" xfId="0" builtinId="0"/>
  </cellStyles>
  <dxfs count="2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20" formatCode="dd/mmm/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20" formatCode="dd/mmm/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234" displayName="Table2234" ref="A1:W79" totalsRowShown="0" headerRowDxfId="28" headerRowBorderDxfId="27" tableBorderDxfId="26" totalsRowBorderDxfId="25">
  <autoFilter ref="A1:W79" xr:uid="{00000000-0009-0000-0100-000003000000}"/>
  <sortState xmlns:xlrd2="http://schemas.microsoft.com/office/spreadsheetml/2017/richdata2" ref="A2:Z74">
    <sortCondition ref="A1:A74"/>
  </sortState>
  <tableColumns count="23">
    <tableColumn id="1" xr3:uid="{00000000-0010-0000-0000-000001000000}" name="S.No" dataDxfId="24"/>
    <tableColumn id="2" xr3:uid="{00000000-0010-0000-0000-000002000000}" name="Class" dataDxfId="23"/>
    <tableColumn id="3" xr3:uid="{00000000-0010-0000-0000-000003000000}" name="Reg. Number" dataDxfId="22">
      <calculatedColumnFormula>"2024-25/"&amp;Table2234[[#This Row],[Class]]&amp;"/"&amp;Table2234[[#This Row],[S.No]]</calculatedColumnFormula>
    </tableColumn>
    <tableColumn id="4" xr3:uid="{00000000-0010-0000-0000-000004000000}" name="Reg. Date" dataDxfId="21"/>
    <tableColumn id="5" xr3:uid="{00000000-0010-0000-0000-000005000000}" name="Name of Child" dataDxfId="20"/>
    <tableColumn id="6" xr3:uid="{00000000-0010-0000-0000-000006000000}" name="M/F" dataDxfId="19"/>
    <tableColumn id="12" xr3:uid="{00000000-0010-0000-0000-00000C000000}" name="Date of Birth" dataDxfId="18"/>
    <tableColumn id="14" xr3:uid="{00000000-0010-0000-0000-00000E000000}" name="Caste" dataDxfId="17"/>
    <tableColumn id="10" xr3:uid="{00000000-0010-0000-0000-00000A000000}" name="Cat " dataDxfId="16"/>
    <tableColumn id="9" xr3:uid="{00000000-0010-0000-0000-000009000000}" name="Parent's Occupation" dataDxfId="15"/>
    <tableColumn id="8" xr3:uid="{00000000-0010-0000-0000-000008000000}" name="Mothers Name" dataDxfId="14"/>
    <tableColumn id="7" xr3:uid="{00000000-0010-0000-0000-000007000000}" name="Fathers Name" dataDxfId="13"/>
    <tableColumn id="11" xr3:uid="{00000000-0010-0000-0000-00000B000000}" name="Transfers" dataDxfId="12"/>
    <tableColumn id="19" xr3:uid="{00000000-0010-0000-0000-000013000000}" name="Phone1" dataDxfId="11"/>
    <tableColumn id="26" xr3:uid="{00000000-0010-0000-0000-00001A000000}" name="Phone2" dataDxfId="10"/>
    <tableColumn id="20" xr3:uid="{00000000-0010-0000-0000-000014000000}" name="ADDRESS" dataDxfId="9"/>
    <tableColumn id="18" xr3:uid="{00000000-0010-0000-0000-000012000000}" name="AADHAR NO." dataDxfId="8"/>
    <tableColumn id="15" xr3:uid="{00000000-0010-0000-0000-00000F000000}" name="PH/ BPL/ EWS" dataDxfId="7"/>
    <tableColumn id="16" xr3:uid="{00000000-0010-0000-0000-000010000000}" name="SGC" dataDxfId="6"/>
    <tableColumn id="17" xr3:uid="{00000000-0010-0000-0000-000011000000}" name="KVS Ward" dataDxfId="5"/>
    <tableColumn id="22" xr3:uid="{00000000-0010-0000-0000-000016000000}" name="REMARK" dataDxfId="4"/>
    <tableColumn id="13" xr3:uid="{00000000-0010-0000-0000-00000D000000}" name="Years Completesd (Age) as on 31-03-24" dataDxfId="3">
      <calculatedColumnFormula>DATEDIF(G2,"31-mar-2024","Y")</calculatedColumnFormula>
    </tableColumn>
    <tableColumn id="25" xr3:uid="{00000000-0010-0000-0000-000019000000}" name="Age Validity" dataDxfId="2">
      <calculatedColumnFormula>IF(AND(Table2234[[#This Row],[Years Completesd (Age) as on 31-03-24]]&gt;=10,Table2234[[#This Row],[Years Completesd (Age) as on 31-03-24]]&lt;=12),"Ok","Invalid")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9"/>
  <sheetViews>
    <sheetView tabSelected="1" workbookViewId="0">
      <selection activeCell="E81" sqref="E81"/>
    </sheetView>
  </sheetViews>
  <sheetFormatPr defaultRowHeight="15" x14ac:dyDescent="0.2"/>
  <cols>
    <col min="1" max="1" width="7.3984375" bestFit="1" customWidth="1"/>
    <col min="2" max="2" width="7.6640625" bestFit="1" customWidth="1"/>
    <col min="3" max="3" width="13.5859375" bestFit="1" customWidth="1"/>
    <col min="4" max="4" width="11.703125" bestFit="1" customWidth="1"/>
    <col min="5" max="5" width="27.7109375" bestFit="1" customWidth="1"/>
    <col min="6" max="6" width="6.9921875" bestFit="1" customWidth="1"/>
    <col min="7" max="7" width="14.390625" bestFit="1" customWidth="1"/>
    <col min="8" max="8" width="12.23828125" customWidth="1"/>
    <col min="9" max="9" width="11.43359375" bestFit="1" customWidth="1"/>
    <col min="10" max="10" width="24.75" bestFit="1" customWidth="1"/>
    <col min="11" max="11" width="18.29296875" bestFit="1" customWidth="1"/>
    <col min="12" max="12" width="32.6875" bestFit="1" customWidth="1"/>
    <col min="13" max="13" width="11.43359375" bestFit="1" customWidth="1"/>
    <col min="14" max="15" width="11.97265625" style="8" bestFit="1" customWidth="1"/>
    <col min="16" max="16" width="26.90234375" style="8" bestFit="1" customWidth="1"/>
    <col min="17" max="17" width="14.66015625" style="8" bestFit="1" customWidth="1"/>
    <col min="19" max="19" width="15.6015625" bestFit="1" customWidth="1"/>
    <col min="20" max="20" width="6.859375" bestFit="1" customWidth="1"/>
    <col min="21" max="21" width="15.6015625" bestFit="1" customWidth="1"/>
    <col min="22" max="22" width="38.3359375" style="8" bestFit="1" customWidth="1"/>
    <col min="23" max="23" width="11.97265625" bestFit="1" customWidth="1"/>
    <col min="24" max="24" width="10.89453125" bestFit="1" customWidth="1"/>
    <col min="25" max="25" width="13.98828125" bestFit="1" customWidth="1"/>
  </cols>
  <sheetData>
    <row r="1" spans="1:23" x14ac:dyDescent="0.2">
      <c r="A1" s="1" t="s">
        <v>0</v>
      </c>
      <c r="B1" s="2" t="s">
        <v>1</v>
      </c>
      <c r="C1" s="11" t="s">
        <v>365</v>
      </c>
      <c r="D1" s="2" t="s">
        <v>176</v>
      </c>
      <c r="E1" s="2" t="s">
        <v>2</v>
      </c>
      <c r="F1" s="2" t="s">
        <v>3</v>
      </c>
      <c r="G1" s="2" t="s">
        <v>9</v>
      </c>
      <c r="H1" s="2" t="s">
        <v>10</v>
      </c>
      <c r="I1" s="2" t="s">
        <v>7</v>
      </c>
      <c r="J1" s="2" t="s">
        <v>6</v>
      </c>
      <c r="K1" s="2" t="s">
        <v>5</v>
      </c>
      <c r="L1" s="2" t="s">
        <v>4</v>
      </c>
      <c r="M1" s="2" t="s">
        <v>8</v>
      </c>
      <c r="N1" s="6" t="s">
        <v>25</v>
      </c>
      <c r="O1" s="6" t="s">
        <v>24</v>
      </c>
      <c r="P1" s="6" t="s">
        <v>15</v>
      </c>
      <c r="Q1" s="6" t="s">
        <v>14</v>
      </c>
      <c r="R1" s="2" t="s">
        <v>11</v>
      </c>
      <c r="S1" s="2" t="s">
        <v>12</v>
      </c>
      <c r="T1" s="2" t="s">
        <v>13</v>
      </c>
      <c r="U1" s="2" t="s">
        <v>16</v>
      </c>
      <c r="V1" s="2" t="s">
        <v>67</v>
      </c>
      <c r="W1" s="3" t="s">
        <v>17</v>
      </c>
    </row>
    <row r="2" spans="1:23" x14ac:dyDescent="0.2">
      <c r="A2" s="4">
        <v>1</v>
      </c>
      <c r="B2" s="5">
        <v>6</v>
      </c>
      <c r="C2" s="5" t="str">
        <f>"2024-25/"&amp;Table2234[[#This Row],[Class]]&amp;"/"&amp;Table2234[[#This Row],[S.No]]</f>
        <v>2024-25/6/1</v>
      </c>
      <c r="D2" s="10">
        <v>45384</v>
      </c>
      <c r="E2" s="5" t="s">
        <v>18</v>
      </c>
      <c r="F2" s="5" t="s">
        <v>19</v>
      </c>
      <c r="G2" s="10">
        <v>41094</v>
      </c>
      <c r="H2" s="5" t="s">
        <v>66</v>
      </c>
      <c r="I2" s="5">
        <v>5</v>
      </c>
      <c r="J2" s="5" t="s">
        <v>22</v>
      </c>
      <c r="K2" s="5" t="s">
        <v>21</v>
      </c>
      <c r="L2" s="5" t="s">
        <v>20</v>
      </c>
      <c r="M2" s="5" t="s">
        <v>23</v>
      </c>
      <c r="N2" s="7">
        <v>9627623725</v>
      </c>
      <c r="O2" s="7">
        <v>9627415207</v>
      </c>
      <c r="P2" s="7" t="s">
        <v>34</v>
      </c>
      <c r="Q2" s="7" t="s">
        <v>26</v>
      </c>
      <c r="R2" s="5" t="s">
        <v>476</v>
      </c>
      <c r="S2" s="5" t="s">
        <v>476</v>
      </c>
      <c r="T2" s="5" t="s">
        <v>476</v>
      </c>
      <c r="U2" s="5"/>
      <c r="V2" s="9">
        <f t="shared" ref="V2:V33" si="0">DATEDIF(G2,"31-mar-2024","Y")</f>
        <v>11</v>
      </c>
      <c r="W2" s="12" t="str">
        <f>IF(AND(Table2234[[#This Row],[Years Completesd (Age) as on 31-03-24]]&gt;=10,Table2234[[#This Row],[Years Completesd (Age) as on 31-03-24]]&lt;=12),"Ok","Invalid")</f>
        <v>Ok</v>
      </c>
    </row>
    <row r="3" spans="1:23" x14ac:dyDescent="0.2">
      <c r="A3" s="4">
        <v>2</v>
      </c>
      <c r="B3" s="5">
        <v>6</v>
      </c>
      <c r="C3" s="5" t="str">
        <f>"2024-25/"&amp;Table2234[[#This Row],[Class]]&amp;"/"&amp;Table2234[[#This Row],[S.No]]</f>
        <v>2024-25/6/2</v>
      </c>
      <c r="D3" s="10">
        <v>45384</v>
      </c>
      <c r="E3" s="5" t="s">
        <v>27</v>
      </c>
      <c r="F3" s="5" t="s">
        <v>19</v>
      </c>
      <c r="G3" s="10">
        <v>41389</v>
      </c>
      <c r="H3" s="5" t="s">
        <v>30</v>
      </c>
      <c r="I3" s="5">
        <v>3</v>
      </c>
      <c r="J3" s="5" t="s">
        <v>45</v>
      </c>
      <c r="K3" s="5" t="s">
        <v>29</v>
      </c>
      <c r="L3" s="5" t="s">
        <v>28</v>
      </c>
      <c r="M3" s="5" t="s">
        <v>23</v>
      </c>
      <c r="N3" s="7" t="s">
        <v>32</v>
      </c>
      <c r="O3" s="7" t="s">
        <v>33</v>
      </c>
      <c r="P3" s="7" t="s">
        <v>35</v>
      </c>
      <c r="Q3" s="7" t="s">
        <v>31</v>
      </c>
      <c r="R3" s="5" t="s">
        <v>476</v>
      </c>
      <c r="S3" s="5" t="s">
        <v>476</v>
      </c>
      <c r="T3" s="5" t="s">
        <v>476</v>
      </c>
      <c r="U3" s="5"/>
      <c r="V3" s="9">
        <f t="shared" si="0"/>
        <v>10</v>
      </c>
      <c r="W3" s="12" t="str">
        <f>IF(AND(Table2234[[#This Row],[Years Completesd (Age) as on 31-03-24]]&gt;=10,Table2234[[#This Row],[Years Completesd (Age) as on 31-03-24]]&lt;=12),"Ok","Invalid")</f>
        <v>Ok</v>
      </c>
    </row>
    <row r="4" spans="1:23" x14ac:dyDescent="0.2">
      <c r="A4" s="4">
        <v>3</v>
      </c>
      <c r="B4" s="5">
        <v>6</v>
      </c>
      <c r="C4" s="5" t="str">
        <f>"2024-25/"&amp;Table2234[[#This Row],[Class]]&amp;"/"&amp;Table2234[[#This Row],[S.No]]</f>
        <v>2024-25/6/3</v>
      </c>
      <c r="D4" s="10">
        <v>45384</v>
      </c>
      <c r="E4" s="5" t="s">
        <v>36</v>
      </c>
      <c r="F4" s="5" t="s">
        <v>19</v>
      </c>
      <c r="G4" s="10">
        <v>41624</v>
      </c>
      <c r="H4" s="5" t="s">
        <v>30</v>
      </c>
      <c r="I4" s="5">
        <v>5</v>
      </c>
      <c r="J4" s="5" t="s">
        <v>23</v>
      </c>
      <c r="K4" s="5" t="s">
        <v>38</v>
      </c>
      <c r="L4" s="5" t="s">
        <v>37</v>
      </c>
      <c r="M4" s="5" t="s">
        <v>23</v>
      </c>
      <c r="N4" s="7" t="s">
        <v>39</v>
      </c>
      <c r="O4" s="7" t="s">
        <v>40</v>
      </c>
      <c r="P4" s="7" t="s">
        <v>41</v>
      </c>
      <c r="Q4" s="7" t="s">
        <v>52</v>
      </c>
      <c r="R4" s="5" t="s">
        <v>476</v>
      </c>
      <c r="S4" s="5" t="s">
        <v>476</v>
      </c>
      <c r="T4" s="5" t="s">
        <v>476</v>
      </c>
      <c r="U4" s="5"/>
      <c r="V4" s="9">
        <f t="shared" si="0"/>
        <v>10</v>
      </c>
      <c r="W4" s="12" t="str">
        <f>IF(AND(Table2234[[#This Row],[Years Completesd (Age) as on 31-03-24]]&gt;=10,Table2234[[#This Row],[Years Completesd (Age) as on 31-03-24]]&lt;=12),"Ok","Invalid")</f>
        <v>Ok</v>
      </c>
    </row>
    <row r="5" spans="1:23" x14ac:dyDescent="0.2">
      <c r="A5" s="4">
        <v>4</v>
      </c>
      <c r="B5" s="5">
        <v>6</v>
      </c>
      <c r="C5" s="5" t="str">
        <f>"2024-25/"&amp;Table2234[[#This Row],[Class]]&amp;"/"&amp;Table2234[[#This Row],[S.No]]</f>
        <v>2024-25/6/4</v>
      </c>
      <c r="D5" s="10">
        <v>45384</v>
      </c>
      <c r="E5" s="5" t="s">
        <v>42</v>
      </c>
      <c r="F5" s="5" t="s">
        <v>19</v>
      </c>
      <c r="G5" s="10">
        <v>41299</v>
      </c>
      <c r="H5" s="5" t="s">
        <v>47</v>
      </c>
      <c r="I5" s="5">
        <v>5</v>
      </c>
      <c r="J5" s="5" t="s">
        <v>46</v>
      </c>
      <c r="K5" s="5" t="s">
        <v>44</v>
      </c>
      <c r="L5" s="5" t="s">
        <v>43</v>
      </c>
      <c r="M5" s="5" t="s">
        <v>23</v>
      </c>
      <c r="N5" s="7" t="s">
        <v>48</v>
      </c>
      <c r="O5" s="7" t="s">
        <v>49</v>
      </c>
      <c r="P5" s="7" t="s">
        <v>50</v>
      </c>
      <c r="Q5" s="7" t="s">
        <v>51</v>
      </c>
      <c r="R5" s="5" t="s">
        <v>476</v>
      </c>
      <c r="S5" s="5" t="s">
        <v>476</v>
      </c>
      <c r="T5" s="5" t="s">
        <v>476</v>
      </c>
      <c r="U5" s="5"/>
      <c r="V5" s="9">
        <f t="shared" si="0"/>
        <v>11</v>
      </c>
      <c r="W5" s="12" t="str">
        <f>IF(AND(Table2234[[#This Row],[Years Completesd (Age) as on 31-03-24]]&gt;=10,Table2234[[#This Row],[Years Completesd (Age) as on 31-03-24]]&lt;=12),"Ok","Invalid")</f>
        <v>Ok</v>
      </c>
    </row>
    <row r="6" spans="1:23" x14ac:dyDescent="0.2">
      <c r="A6" s="4">
        <v>5</v>
      </c>
      <c r="B6" s="5">
        <v>6</v>
      </c>
      <c r="C6" s="5" t="str">
        <f>"2024-25/"&amp;Table2234[[#This Row],[Class]]&amp;"/"&amp;Table2234[[#This Row],[S.No]]</f>
        <v>2024-25/6/5</v>
      </c>
      <c r="D6" s="10">
        <v>45384</v>
      </c>
      <c r="E6" s="5" t="s">
        <v>53</v>
      </c>
      <c r="F6" s="5" t="s">
        <v>19</v>
      </c>
      <c r="G6" s="10">
        <v>41378</v>
      </c>
      <c r="H6" s="5" t="s">
        <v>30</v>
      </c>
      <c r="I6" s="5">
        <v>5</v>
      </c>
      <c r="J6" s="5" t="s">
        <v>46</v>
      </c>
      <c r="K6" s="5" t="s">
        <v>54</v>
      </c>
      <c r="L6" s="5" t="s">
        <v>55</v>
      </c>
      <c r="M6" s="5" t="s">
        <v>23</v>
      </c>
      <c r="N6" s="7" t="s">
        <v>56</v>
      </c>
      <c r="O6" s="7" t="s">
        <v>57</v>
      </c>
      <c r="P6" s="7" t="s">
        <v>58</v>
      </c>
      <c r="Q6" s="7" t="s">
        <v>59</v>
      </c>
      <c r="R6" s="5" t="s">
        <v>476</v>
      </c>
      <c r="S6" s="5" t="s">
        <v>476</v>
      </c>
      <c r="T6" s="5" t="s">
        <v>476</v>
      </c>
      <c r="U6" s="5"/>
      <c r="V6" s="9">
        <f t="shared" si="0"/>
        <v>10</v>
      </c>
      <c r="W6" s="12" t="str">
        <f>IF(AND(Table2234[[#This Row],[Years Completesd (Age) as on 31-03-24]]&gt;=10,Table2234[[#This Row],[Years Completesd (Age) as on 31-03-24]]&lt;=12),"Ok","Invalid")</f>
        <v>Ok</v>
      </c>
    </row>
    <row r="7" spans="1:23" x14ac:dyDescent="0.2">
      <c r="A7" s="4">
        <v>6</v>
      </c>
      <c r="B7" s="5">
        <v>6</v>
      </c>
      <c r="C7" s="5" t="str">
        <f>"2024-25/"&amp;Table2234[[#This Row],[Class]]&amp;"/"&amp;Table2234[[#This Row],[S.No]]</f>
        <v>2024-25/6/6</v>
      </c>
      <c r="D7" s="10">
        <v>45384</v>
      </c>
      <c r="E7" s="5" t="s">
        <v>63</v>
      </c>
      <c r="F7" s="5" t="s">
        <v>19</v>
      </c>
      <c r="G7" s="10">
        <v>41569</v>
      </c>
      <c r="H7" s="10" t="s">
        <v>30</v>
      </c>
      <c r="I7" s="5">
        <v>5</v>
      </c>
      <c r="J7" s="5" t="s">
        <v>23</v>
      </c>
      <c r="K7" s="5" t="s">
        <v>60</v>
      </c>
      <c r="L7" s="5" t="s">
        <v>61</v>
      </c>
      <c r="M7" s="5" t="s">
        <v>23</v>
      </c>
      <c r="N7" s="7" t="s">
        <v>62</v>
      </c>
      <c r="O7" s="7"/>
      <c r="P7" s="7" t="s">
        <v>41</v>
      </c>
      <c r="Q7" s="7" t="s">
        <v>64</v>
      </c>
      <c r="R7" s="5" t="s">
        <v>476</v>
      </c>
      <c r="S7" s="5" t="s">
        <v>476</v>
      </c>
      <c r="T7" s="5" t="s">
        <v>476</v>
      </c>
      <c r="U7" s="5"/>
      <c r="V7" s="9">
        <f t="shared" si="0"/>
        <v>10</v>
      </c>
      <c r="W7" s="12" t="str">
        <f>IF(AND(Table2234[[#This Row],[Years Completesd (Age) as on 31-03-24]]&gt;=10,Table2234[[#This Row],[Years Completesd (Age) as on 31-03-24]]&lt;=12),"Ok","Invalid")</f>
        <v>Ok</v>
      </c>
    </row>
    <row r="8" spans="1:23" x14ac:dyDescent="0.2">
      <c r="A8" s="4">
        <v>7</v>
      </c>
      <c r="B8" s="5">
        <v>7</v>
      </c>
      <c r="C8" s="5" t="str">
        <f>"2024-25/"&amp;Table2234[[#This Row],[Class]]&amp;"/"&amp;Table2234[[#This Row],[S.No]]</f>
        <v>2024-25/7/7</v>
      </c>
      <c r="D8" s="10">
        <v>45384</v>
      </c>
      <c r="E8" s="5" t="s">
        <v>65</v>
      </c>
      <c r="F8" s="5" t="s">
        <v>19</v>
      </c>
      <c r="G8" s="10">
        <v>41492</v>
      </c>
      <c r="H8" s="10" t="s">
        <v>66</v>
      </c>
      <c r="I8" s="5">
        <v>5</v>
      </c>
      <c r="J8" s="5" t="s">
        <v>70</v>
      </c>
      <c r="K8" s="5" t="s">
        <v>68</v>
      </c>
      <c r="L8" s="5" t="s">
        <v>69</v>
      </c>
      <c r="M8" s="5" t="s">
        <v>23</v>
      </c>
      <c r="N8" s="7" t="s">
        <v>71</v>
      </c>
      <c r="O8" s="7" t="s">
        <v>72</v>
      </c>
      <c r="P8" s="7" t="s">
        <v>73</v>
      </c>
      <c r="Q8" s="7" t="s">
        <v>74</v>
      </c>
      <c r="R8" s="5" t="s">
        <v>476</v>
      </c>
      <c r="S8" s="5" t="s">
        <v>476</v>
      </c>
      <c r="T8" s="5" t="s">
        <v>476</v>
      </c>
      <c r="U8" s="5"/>
      <c r="V8" s="9">
        <f t="shared" si="0"/>
        <v>10</v>
      </c>
      <c r="W8" s="12" t="str">
        <f>IF(AND(Table2234[[#This Row],[Years Completesd (Age) as on 31-03-24]]&gt;=10,Table2234[[#This Row],[Years Completesd (Age) as on 31-03-24]]&lt;=12),"Ok","Invalid")</f>
        <v>Ok</v>
      </c>
    </row>
    <row r="9" spans="1:23" x14ac:dyDescent="0.2">
      <c r="A9" s="4">
        <v>8</v>
      </c>
      <c r="B9" s="5">
        <v>8</v>
      </c>
      <c r="C9" s="5" t="str">
        <f>"2024-25/"&amp;Table2234[[#This Row],[Class]]&amp;"/"&amp;Table2234[[#This Row],[S.No]]</f>
        <v>2024-25/8/8</v>
      </c>
      <c r="D9" s="10">
        <v>45384</v>
      </c>
      <c r="E9" s="5" t="s">
        <v>75</v>
      </c>
      <c r="F9" s="5" t="s">
        <v>76</v>
      </c>
      <c r="G9" s="10">
        <v>41280</v>
      </c>
      <c r="H9" s="10" t="s">
        <v>66</v>
      </c>
      <c r="I9" s="5">
        <v>5</v>
      </c>
      <c r="J9" s="5" t="s">
        <v>46</v>
      </c>
      <c r="K9" s="5" t="s">
        <v>77</v>
      </c>
      <c r="L9" s="5" t="s">
        <v>78</v>
      </c>
      <c r="M9" s="5" t="s">
        <v>23</v>
      </c>
      <c r="N9" s="7" t="s">
        <v>79</v>
      </c>
      <c r="O9" s="7" t="s">
        <v>80</v>
      </c>
      <c r="P9" s="7" t="s">
        <v>73</v>
      </c>
      <c r="Q9" s="7" t="s">
        <v>81</v>
      </c>
      <c r="R9" s="5" t="s">
        <v>476</v>
      </c>
      <c r="S9" s="5" t="s">
        <v>476</v>
      </c>
      <c r="T9" s="5" t="s">
        <v>476</v>
      </c>
      <c r="U9" s="5"/>
      <c r="V9" s="9">
        <f t="shared" si="0"/>
        <v>11</v>
      </c>
      <c r="W9" s="12" t="str">
        <f>IF(AND(Table2234[[#This Row],[Years Completesd (Age) as on 31-03-24]]&gt;=10,Table2234[[#This Row],[Years Completesd (Age) as on 31-03-24]]&lt;=12),"Ok","Invalid")</f>
        <v>Ok</v>
      </c>
    </row>
    <row r="10" spans="1:23" x14ac:dyDescent="0.2">
      <c r="A10" s="4">
        <v>9</v>
      </c>
      <c r="B10" s="5">
        <v>9</v>
      </c>
      <c r="C10" s="5" t="str">
        <f>"2024-25/"&amp;Table2234[[#This Row],[Class]]&amp;"/"&amp;Table2234[[#This Row],[S.No]]</f>
        <v>2024-25/9/9</v>
      </c>
      <c r="D10" s="10">
        <v>45384</v>
      </c>
      <c r="E10" s="5" t="s">
        <v>82</v>
      </c>
      <c r="F10" s="5" t="s">
        <v>19</v>
      </c>
      <c r="G10" s="10">
        <v>41436</v>
      </c>
      <c r="H10" s="10" t="s">
        <v>66</v>
      </c>
      <c r="I10" s="5">
        <v>5</v>
      </c>
      <c r="J10" s="5" t="s">
        <v>46</v>
      </c>
      <c r="K10" s="5" t="s">
        <v>83</v>
      </c>
      <c r="L10" s="5" t="s">
        <v>84</v>
      </c>
      <c r="M10" s="5" t="s">
        <v>23</v>
      </c>
      <c r="N10" s="7" t="s">
        <v>85</v>
      </c>
      <c r="O10" s="7" t="s">
        <v>86</v>
      </c>
      <c r="P10" s="7" t="s">
        <v>87</v>
      </c>
      <c r="Q10" s="7" t="s">
        <v>88</v>
      </c>
      <c r="R10" s="5" t="s">
        <v>476</v>
      </c>
      <c r="S10" s="5" t="s">
        <v>476</v>
      </c>
      <c r="T10" s="5" t="s">
        <v>476</v>
      </c>
      <c r="U10" s="5"/>
      <c r="V10" s="9">
        <f t="shared" si="0"/>
        <v>10</v>
      </c>
      <c r="W10" s="12" t="str">
        <f>IF(AND(Table2234[[#This Row],[Years Completesd (Age) as on 31-03-24]]&gt;=10,Table2234[[#This Row],[Years Completesd (Age) as on 31-03-24]]&lt;=12),"Ok","Invalid")</f>
        <v>Ok</v>
      </c>
    </row>
    <row r="11" spans="1:23" x14ac:dyDescent="0.2">
      <c r="A11" s="4">
        <v>10</v>
      </c>
      <c r="B11" s="5">
        <v>10</v>
      </c>
      <c r="C11" s="5" t="str">
        <f>"2024-25/"&amp;Table2234[[#This Row],[Class]]&amp;"/"&amp;Table2234[[#This Row],[S.No]]</f>
        <v>2024-25/10/10</v>
      </c>
      <c r="D11" s="10">
        <v>45384</v>
      </c>
      <c r="E11" s="5" t="s">
        <v>89</v>
      </c>
      <c r="F11" s="5" t="s">
        <v>19</v>
      </c>
      <c r="G11" s="10">
        <v>41443</v>
      </c>
      <c r="H11" s="10" t="s">
        <v>47</v>
      </c>
      <c r="I11" s="5">
        <v>3</v>
      </c>
      <c r="J11" s="5" t="s">
        <v>92</v>
      </c>
      <c r="K11" s="5" t="s">
        <v>90</v>
      </c>
      <c r="L11" s="5" t="s">
        <v>91</v>
      </c>
      <c r="M11" s="5">
        <v>4</v>
      </c>
      <c r="N11" s="7" t="s">
        <v>93</v>
      </c>
      <c r="O11" s="7" t="s">
        <v>94</v>
      </c>
      <c r="P11" s="7" t="s">
        <v>95</v>
      </c>
      <c r="Q11" s="7" t="s">
        <v>96</v>
      </c>
      <c r="R11" s="5" t="s">
        <v>476</v>
      </c>
      <c r="S11" s="5" t="s">
        <v>476</v>
      </c>
      <c r="T11" s="5" t="s">
        <v>476</v>
      </c>
      <c r="U11" s="5"/>
      <c r="V11" s="9">
        <f t="shared" si="0"/>
        <v>10</v>
      </c>
      <c r="W11" s="12" t="str">
        <f>IF(AND(Table2234[[#This Row],[Years Completesd (Age) as on 31-03-24]]&gt;=10,Table2234[[#This Row],[Years Completesd (Age) as on 31-03-24]]&lt;=12),"Ok","Invalid")</f>
        <v>Ok</v>
      </c>
    </row>
    <row r="12" spans="1:23" x14ac:dyDescent="0.2">
      <c r="A12" s="4">
        <v>11</v>
      </c>
      <c r="B12" s="5">
        <v>11</v>
      </c>
      <c r="C12" s="5" t="str">
        <f>"2024-25/"&amp;Table2234[[#This Row],[Class]]&amp;"/"&amp;Table2234[[#This Row],[S.No]]</f>
        <v>2024-25/11/11</v>
      </c>
      <c r="D12" s="10">
        <v>45385</v>
      </c>
      <c r="E12" s="5" t="s">
        <v>97</v>
      </c>
      <c r="F12" s="5" t="s">
        <v>76</v>
      </c>
      <c r="G12" s="10">
        <v>41140</v>
      </c>
      <c r="H12" s="10" t="s">
        <v>66</v>
      </c>
      <c r="I12" s="5">
        <v>5</v>
      </c>
      <c r="J12" s="5" t="s">
        <v>46</v>
      </c>
      <c r="K12" s="5" t="s">
        <v>98</v>
      </c>
      <c r="L12" s="5" t="s">
        <v>99</v>
      </c>
      <c r="M12" s="5" t="s">
        <v>23</v>
      </c>
      <c r="N12" s="7" t="s">
        <v>100</v>
      </c>
      <c r="O12" s="7" t="s">
        <v>23</v>
      </c>
      <c r="P12" s="7" t="s">
        <v>101</v>
      </c>
      <c r="Q12" s="7" t="s">
        <v>102</v>
      </c>
      <c r="R12" s="5" t="s">
        <v>476</v>
      </c>
      <c r="S12" s="5" t="s">
        <v>476</v>
      </c>
      <c r="T12" s="5" t="s">
        <v>476</v>
      </c>
      <c r="U12" s="5"/>
      <c r="V12" s="9">
        <f t="shared" si="0"/>
        <v>11</v>
      </c>
      <c r="W12" s="12" t="str">
        <f>IF(AND(Table2234[[#This Row],[Years Completesd (Age) as on 31-03-24]]&gt;=10,Table2234[[#This Row],[Years Completesd (Age) as on 31-03-24]]&lt;=12),"Ok","Invalid")</f>
        <v>Ok</v>
      </c>
    </row>
    <row r="13" spans="1:23" x14ac:dyDescent="0.2">
      <c r="A13" s="4">
        <v>12</v>
      </c>
      <c r="B13" s="5">
        <v>12</v>
      </c>
      <c r="C13" s="5" t="str">
        <f>"2024-25/"&amp;Table2234[[#This Row],[Class]]&amp;"/"&amp;Table2234[[#This Row],[S.No]]</f>
        <v>2024-25/12/12</v>
      </c>
      <c r="D13" s="10">
        <v>45385</v>
      </c>
      <c r="E13" s="5" t="s">
        <v>103</v>
      </c>
      <c r="F13" s="5" t="s">
        <v>19</v>
      </c>
      <c r="G13" s="10">
        <v>41473</v>
      </c>
      <c r="H13" s="10" t="s">
        <v>30</v>
      </c>
      <c r="I13" s="5">
        <v>5</v>
      </c>
      <c r="J13" s="5" t="s">
        <v>46</v>
      </c>
      <c r="K13" s="5" t="s">
        <v>44</v>
      </c>
      <c r="L13" s="5" t="s">
        <v>104</v>
      </c>
      <c r="M13" s="5" t="s">
        <v>23</v>
      </c>
      <c r="N13" s="7" t="s">
        <v>105</v>
      </c>
      <c r="O13" s="7" t="s">
        <v>106</v>
      </c>
      <c r="P13" s="7" t="s">
        <v>107</v>
      </c>
      <c r="Q13" s="7" t="s">
        <v>108</v>
      </c>
      <c r="R13" s="5" t="s">
        <v>476</v>
      </c>
      <c r="S13" s="5" t="s">
        <v>476</v>
      </c>
      <c r="T13" s="5" t="s">
        <v>476</v>
      </c>
      <c r="U13" s="5"/>
      <c r="V13" s="9">
        <f t="shared" si="0"/>
        <v>10</v>
      </c>
      <c r="W13" s="12" t="str">
        <f>IF(AND(Table2234[[#This Row],[Years Completesd (Age) as on 31-03-24]]&gt;=10,Table2234[[#This Row],[Years Completesd (Age) as on 31-03-24]]&lt;=12),"Ok","Invalid")</f>
        <v>Ok</v>
      </c>
    </row>
    <row r="14" spans="1:23" x14ac:dyDescent="0.2">
      <c r="A14" s="4">
        <v>13</v>
      </c>
      <c r="B14" s="5">
        <v>13</v>
      </c>
      <c r="C14" s="5" t="str">
        <f>"2024-25/"&amp;Table2234[[#This Row],[Class]]&amp;"/"&amp;Table2234[[#This Row],[S.No]]</f>
        <v>2024-25/13/13</v>
      </c>
      <c r="D14" s="10">
        <v>45385</v>
      </c>
      <c r="E14" s="5" t="s">
        <v>109</v>
      </c>
      <c r="F14" s="5" t="s">
        <v>76</v>
      </c>
      <c r="G14" s="10">
        <v>41081</v>
      </c>
      <c r="H14" s="10" t="s">
        <v>66</v>
      </c>
      <c r="I14" s="5">
        <v>5</v>
      </c>
      <c r="J14" s="5" t="s">
        <v>46</v>
      </c>
      <c r="K14" s="5" t="s">
        <v>44</v>
      </c>
      <c r="L14" s="5" t="s">
        <v>110</v>
      </c>
      <c r="M14" s="5" t="s">
        <v>23</v>
      </c>
      <c r="N14" s="7" t="s">
        <v>112</v>
      </c>
      <c r="O14" s="7" t="s">
        <v>111</v>
      </c>
      <c r="P14" s="7" t="s">
        <v>113</v>
      </c>
      <c r="Q14" s="7" t="s">
        <v>114</v>
      </c>
      <c r="R14" s="5" t="s">
        <v>476</v>
      </c>
      <c r="S14" s="5" t="s">
        <v>476</v>
      </c>
      <c r="T14" s="5" t="s">
        <v>476</v>
      </c>
      <c r="U14" s="5"/>
      <c r="V14" s="9">
        <f t="shared" si="0"/>
        <v>11</v>
      </c>
      <c r="W14" s="12" t="str">
        <f>IF(AND(Table2234[[#This Row],[Years Completesd (Age) as on 31-03-24]]&gt;=10,Table2234[[#This Row],[Years Completesd (Age) as on 31-03-24]]&lt;=12),"Ok","Invalid")</f>
        <v>Ok</v>
      </c>
    </row>
    <row r="15" spans="1:23" x14ac:dyDescent="0.2">
      <c r="A15" s="4">
        <v>14</v>
      </c>
      <c r="B15" s="5">
        <v>14</v>
      </c>
      <c r="C15" s="5" t="str">
        <f>"2024-25/"&amp;Table2234[[#This Row],[Class]]&amp;"/"&amp;Table2234[[#This Row],[S.No]]</f>
        <v>2024-25/14/14</v>
      </c>
      <c r="D15" s="10">
        <v>45385</v>
      </c>
      <c r="E15" s="5" t="s">
        <v>115</v>
      </c>
      <c r="F15" s="5" t="s">
        <v>76</v>
      </c>
      <c r="G15" s="10">
        <v>41461</v>
      </c>
      <c r="H15" s="10" t="s">
        <v>30</v>
      </c>
      <c r="I15" s="5">
        <v>5</v>
      </c>
      <c r="J15" s="5" t="s">
        <v>46</v>
      </c>
      <c r="K15" s="5" t="s">
        <v>44</v>
      </c>
      <c r="L15" s="5" t="s">
        <v>116</v>
      </c>
      <c r="M15" s="5" t="s">
        <v>23</v>
      </c>
      <c r="N15" s="7" t="s">
        <v>117</v>
      </c>
      <c r="O15" s="7"/>
      <c r="P15" s="7"/>
      <c r="Q15" s="7" t="s">
        <v>118</v>
      </c>
      <c r="R15" s="5" t="s">
        <v>476</v>
      </c>
      <c r="S15" s="5" t="s">
        <v>476</v>
      </c>
      <c r="T15" s="5" t="s">
        <v>476</v>
      </c>
      <c r="U15" s="5"/>
      <c r="V15" s="9">
        <f t="shared" si="0"/>
        <v>10</v>
      </c>
      <c r="W15" s="12" t="str">
        <f>IF(AND(Table2234[[#This Row],[Years Completesd (Age) as on 31-03-24]]&gt;=10,Table2234[[#This Row],[Years Completesd (Age) as on 31-03-24]]&lt;=12),"Ok","Invalid")</f>
        <v>Ok</v>
      </c>
    </row>
    <row r="16" spans="1:23" x14ac:dyDescent="0.2">
      <c r="A16" s="4">
        <v>15</v>
      </c>
      <c r="B16" s="5">
        <v>15</v>
      </c>
      <c r="C16" s="5" t="str">
        <f>"2024-25/"&amp;Table2234[[#This Row],[Class]]&amp;"/"&amp;Table2234[[#This Row],[S.No]]</f>
        <v>2024-25/15/15</v>
      </c>
      <c r="D16" s="10">
        <v>45385</v>
      </c>
      <c r="E16" s="5" t="s">
        <v>119</v>
      </c>
      <c r="F16" s="5" t="s">
        <v>76</v>
      </c>
      <c r="G16" s="10">
        <v>41495</v>
      </c>
      <c r="H16" s="10" t="s">
        <v>66</v>
      </c>
      <c r="I16" s="5">
        <v>5</v>
      </c>
      <c r="J16" s="5" t="s">
        <v>46</v>
      </c>
      <c r="K16" s="5" t="s">
        <v>120</v>
      </c>
      <c r="L16" s="5" t="s">
        <v>121</v>
      </c>
      <c r="M16" s="5" t="s">
        <v>23</v>
      </c>
      <c r="N16" s="7" t="s">
        <v>122</v>
      </c>
      <c r="O16" s="7" t="s">
        <v>123</v>
      </c>
      <c r="P16" s="7" t="s">
        <v>41</v>
      </c>
      <c r="Q16" s="7" t="s">
        <v>124</v>
      </c>
      <c r="R16" s="5" t="s">
        <v>476</v>
      </c>
      <c r="S16" s="5" t="s">
        <v>476</v>
      </c>
      <c r="T16" s="5" t="s">
        <v>476</v>
      </c>
      <c r="U16" s="5"/>
      <c r="V16" s="9">
        <f t="shared" si="0"/>
        <v>10</v>
      </c>
      <c r="W16" s="12" t="str">
        <f>IF(AND(Table2234[[#This Row],[Years Completesd (Age) as on 31-03-24]]&gt;=10,Table2234[[#This Row],[Years Completesd (Age) as on 31-03-24]]&lt;=12),"Ok","Invalid")</f>
        <v>Ok</v>
      </c>
    </row>
    <row r="17" spans="1:23" x14ac:dyDescent="0.2">
      <c r="A17" s="4">
        <v>16</v>
      </c>
      <c r="B17" s="5">
        <v>16</v>
      </c>
      <c r="C17" s="5" t="str">
        <f>"2024-25/"&amp;Table2234[[#This Row],[Class]]&amp;"/"&amp;Table2234[[#This Row],[S.No]]</f>
        <v>2024-25/16/16</v>
      </c>
      <c r="D17" s="10">
        <v>45385</v>
      </c>
      <c r="E17" s="5" t="s">
        <v>125</v>
      </c>
      <c r="F17" s="5" t="s">
        <v>19</v>
      </c>
      <c r="G17" s="10">
        <v>41470</v>
      </c>
      <c r="H17" s="10" t="s">
        <v>30</v>
      </c>
      <c r="I17" s="5">
        <v>5</v>
      </c>
      <c r="J17" s="5" t="s">
        <v>23</v>
      </c>
      <c r="K17" s="5" t="s">
        <v>126</v>
      </c>
      <c r="L17" s="5" t="s">
        <v>127</v>
      </c>
      <c r="M17" s="5" t="s">
        <v>23</v>
      </c>
      <c r="N17" s="7" t="s">
        <v>128</v>
      </c>
      <c r="O17" s="7" t="s">
        <v>23</v>
      </c>
      <c r="P17" s="7" t="s">
        <v>41</v>
      </c>
      <c r="Q17" s="7" t="s">
        <v>129</v>
      </c>
      <c r="R17" s="5" t="s">
        <v>476</v>
      </c>
      <c r="S17" s="5" t="s">
        <v>476</v>
      </c>
      <c r="T17" s="5" t="s">
        <v>476</v>
      </c>
      <c r="U17" s="5"/>
      <c r="V17" s="9">
        <f t="shared" si="0"/>
        <v>10</v>
      </c>
      <c r="W17" s="12" t="str">
        <f>IF(AND(Table2234[[#This Row],[Years Completesd (Age) as on 31-03-24]]&gt;=10,Table2234[[#This Row],[Years Completesd (Age) as on 31-03-24]]&lt;=12),"Ok","Invalid")</f>
        <v>Ok</v>
      </c>
    </row>
    <row r="18" spans="1:23" x14ac:dyDescent="0.2">
      <c r="A18" s="4">
        <v>17</v>
      </c>
      <c r="B18" s="5">
        <v>17</v>
      </c>
      <c r="C18" s="5" t="str">
        <f>"2024-25/"&amp;Table2234[[#This Row],[Class]]&amp;"/"&amp;Table2234[[#This Row],[S.No]]</f>
        <v>2024-25/17/17</v>
      </c>
      <c r="D18" s="10">
        <v>45385</v>
      </c>
      <c r="E18" s="5" t="s">
        <v>130</v>
      </c>
      <c r="F18" s="5" t="s">
        <v>76</v>
      </c>
      <c r="G18" s="10">
        <v>41163</v>
      </c>
      <c r="H18" s="10" t="s">
        <v>66</v>
      </c>
      <c r="I18" s="5">
        <v>5</v>
      </c>
      <c r="J18" s="5" t="s">
        <v>46</v>
      </c>
      <c r="K18" s="5" t="s">
        <v>131</v>
      </c>
      <c r="L18" s="5" t="s">
        <v>132</v>
      </c>
      <c r="M18" s="5" t="s">
        <v>23</v>
      </c>
      <c r="N18" s="7" t="s">
        <v>133</v>
      </c>
      <c r="O18" s="7"/>
      <c r="P18" s="7" t="s">
        <v>134</v>
      </c>
      <c r="Q18" s="7" t="s">
        <v>135</v>
      </c>
      <c r="R18" s="5" t="s">
        <v>476</v>
      </c>
      <c r="S18" s="5" t="s">
        <v>476</v>
      </c>
      <c r="T18" s="5" t="s">
        <v>476</v>
      </c>
      <c r="U18" s="5"/>
      <c r="V18" s="9">
        <f t="shared" si="0"/>
        <v>11</v>
      </c>
      <c r="W18" s="12" t="str">
        <f>IF(AND(Table2234[[#This Row],[Years Completesd (Age) as on 31-03-24]]&gt;=10,Table2234[[#This Row],[Years Completesd (Age) as on 31-03-24]]&lt;=12),"Ok","Invalid")</f>
        <v>Ok</v>
      </c>
    </row>
    <row r="19" spans="1:23" x14ac:dyDescent="0.2">
      <c r="A19" s="4">
        <v>18</v>
      </c>
      <c r="B19" s="5">
        <v>18</v>
      </c>
      <c r="C19" s="5" t="str">
        <f>"2024-25/"&amp;Table2234[[#This Row],[Class]]&amp;"/"&amp;Table2234[[#This Row],[S.No]]</f>
        <v>2024-25/18/18</v>
      </c>
      <c r="D19" s="10">
        <v>45385</v>
      </c>
      <c r="E19" s="5" t="s">
        <v>136</v>
      </c>
      <c r="F19" s="5" t="s">
        <v>76</v>
      </c>
      <c r="G19" s="10">
        <v>41675</v>
      </c>
      <c r="H19" s="10" t="s">
        <v>47</v>
      </c>
      <c r="I19" s="5">
        <v>5</v>
      </c>
      <c r="J19" s="5" t="s">
        <v>46</v>
      </c>
      <c r="K19" s="5" t="s">
        <v>137</v>
      </c>
      <c r="L19" s="5" t="s">
        <v>138</v>
      </c>
      <c r="M19" s="5" t="s">
        <v>23</v>
      </c>
      <c r="N19" s="7" t="s">
        <v>139</v>
      </c>
      <c r="O19" s="7"/>
      <c r="P19" s="7" t="s">
        <v>140</v>
      </c>
      <c r="Q19" s="7" t="s">
        <v>141</v>
      </c>
      <c r="R19" s="5" t="s">
        <v>476</v>
      </c>
      <c r="S19" s="5" t="s">
        <v>476</v>
      </c>
      <c r="T19" s="5" t="s">
        <v>476</v>
      </c>
      <c r="U19" s="5"/>
      <c r="V19" s="9">
        <f t="shared" si="0"/>
        <v>10</v>
      </c>
      <c r="W19" s="12" t="str">
        <f>IF(AND(Table2234[[#This Row],[Years Completesd (Age) as on 31-03-24]]&gt;=10,Table2234[[#This Row],[Years Completesd (Age) as on 31-03-24]]&lt;=12),"Ok","Invalid")</f>
        <v>Ok</v>
      </c>
    </row>
    <row r="20" spans="1:23" x14ac:dyDescent="0.2">
      <c r="A20" s="4">
        <v>19</v>
      </c>
      <c r="B20" s="5">
        <v>19</v>
      </c>
      <c r="C20" s="5" t="str">
        <f>"2024-25/"&amp;Table2234[[#This Row],[Class]]&amp;"/"&amp;Table2234[[#This Row],[S.No]]</f>
        <v>2024-25/19/19</v>
      </c>
      <c r="D20" s="10">
        <v>45385</v>
      </c>
      <c r="E20" s="5" t="s">
        <v>142</v>
      </c>
      <c r="F20" s="5" t="s">
        <v>76</v>
      </c>
      <c r="G20" s="10">
        <v>41255</v>
      </c>
      <c r="H20" s="10" t="s">
        <v>66</v>
      </c>
      <c r="I20" s="5">
        <v>5</v>
      </c>
      <c r="J20" s="5" t="s">
        <v>23</v>
      </c>
      <c r="K20" s="5" t="s">
        <v>143</v>
      </c>
      <c r="L20" s="5" t="s">
        <v>144</v>
      </c>
      <c r="M20" s="5" t="s">
        <v>23</v>
      </c>
      <c r="N20" s="7" t="s">
        <v>145</v>
      </c>
      <c r="O20" s="7" t="s">
        <v>23</v>
      </c>
      <c r="P20" s="7" t="s">
        <v>95</v>
      </c>
      <c r="Q20" s="7" t="s">
        <v>146</v>
      </c>
      <c r="R20" s="5" t="s">
        <v>476</v>
      </c>
      <c r="S20" s="5" t="s">
        <v>476</v>
      </c>
      <c r="T20" s="5" t="s">
        <v>476</v>
      </c>
      <c r="U20" s="5"/>
      <c r="V20" s="9">
        <f t="shared" si="0"/>
        <v>11</v>
      </c>
      <c r="W20" s="12" t="str">
        <f>IF(AND(Table2234[[#This Row],[Years Completesd (Age) as on 31-03-24]]&gt;=10,Table2234[[#This Row],[Years Completesd (Age) as on 31-03-24]]&lt;=12),"Ok","Invalid")</f>
        <v>Ok</v>
      </c>
    </row>
    <row r="21" spans="1:23" x14ac:dyDescent="0.2">
      <c r="A21" s="4">
        <v>20</v>
      </c>
      <c r="B21" s="5">
        <v>20</v>
      </c>
      <c r="C21" s="5" t="str">
        <f>"2024-25/"&amp;Table2234[[#This Row],[Class]]&amp;"/"&amp;Table2234[[#This Row],[S.No]]</f>
        <v>2024-25/20/20</v>
      </c>
      <c r="D21" s="10">
        <v>45386</v>
      </c>
      <c r="E21" s="5" t="s">
        <v>147</v>
      </c>
      <c r="F21" s="5" t="s">
        <v>76</v>
      </c>
      <c r="G21" s="10">
        <v>41343</v>
      </c>
      <c r="H21" s="10" t="s">
        <v>47</v>
      </c>
      <c r="I21" s="5">
        <v>5</v>
      </c>
      <c r="J21" s="5" t="s">
        <v>70</v>
      </c>
      <c r="K21" s="5" t="s">
        <v>148</v>
      </c>
      <c r="L21" s="5" t="s">
        <v>149</v>
      </c>
      <c r="M21" s="5" t="s">
        <v>23</v>
      </c>
      <c r="N21" s="7" t="s">
        <v>150</v>
      </c>
      <c r="O21" s="7" t="s">
        <v>23</v>
      </c>
      <c r="P21" s="7" t="s">
        <v>151</v>
      </c>
      <c r="Q21" s="7" t="s">
        <v>152</v>
      </c>
      <c r="R21" s="5" t="s">
        <v>476</v>
      </c>
      <c r="S21" s="5" t="s">
        <v>476</v>
      </c>
      <c r="T21" s="5" t="s">
        <v>476</v>
      </c>
      <c r="U21" s="5"/>
      <c r="V21" s="9">
        <f t="shared" si="0"/>
        <v>11</v>
      </c>
      <c r="W21" s="12" t="str">
        <f>IF(AND(Table2234[[#This Row],[Years Completesd (Age) as on 31-03-24]]&gt;=10,Table2234[[#This Row],[Years Completesd (Age) as on 31-03-24]]&lt;=12),"Ok","Invalid")</f>
        <v>Ok</v>
      </c>
    </row>
    <row r="22" spans="1:23" x14ac:dyDescent="0.2">
      <c r="A22" s="4">
        <v>21</v>
      </c>
      <c r="B22" s="5">
        <v>21</v>
      </c>
      <c r="C22" s="5" t="str">
        <f>"2024-25/"&amp;Table2234[[#This Row],[Class]]&amp;"/"&amp;Table2234[[#This Row],[S.No]]</f>
        <v>2024-25/21/21</v>
      </c>
      <c r="D22" s="10">
        <v>45386</v>
      </c>
      <c r="E22" s="5" t="s">
        <v>153</v>
      </c>
      <c r="F22" s="5" t="s">
        <v>19</v>
      </c>
      <c r="G22" s="10">
        <v>41403</v>
      </c>
      <c r="H22" s="10" t="s">
        <v>30</v>
      </c>
      <c r="I22" s="5">
        <v>5</v>
      </c>
      <c r="J22" s="5" t="s">
        <v>46</v>
      </c>
      <c r="K22" s="5" t="s">
        <v>154</v>
      </c>
      <c r="L22" s="5" t="s">
        <v>155</v>
      </c>
      <c r="M22" s="5" t="s">
        <v>23</v>
      </c>
      <c r="N22" s="7" t="s">
        <v>156</v>
      </c>
      <c r="O22" s="7"/>
      <c r="P22" s="7" t="s">
        <v>134</v>
      </c>
      <c r="Q22" s="7" t="s">
        <v>157</v>
      </c>
      <c r="R22" s="5" t="s">
        <v>476</v>
      </c>
      <c r="S22" s="5" t="s">
        <v>476</v>
      </c>
      <c r="T22" s="5" t="s">
        <v>476</v>
      </c>
      <c r="U22" s="5"/>
      <c r="V22" s="9">
        <f t="shared" si="0"/>
        <v>10</v>
      </c>
      <c r="W22" s="12" t="str">
        <f>IF(AND(Table2234[[#This Row],[Years Completesd (Age) as on 31-03-24]]&gt;=10,Table2234[[#This Row],[Years Completesd (Age) as on 31-03-24]]&lt;=12),"Ok","Invalid")</f>
        <v>Ok</v>
      </c>
    </row>
    <row r="23" spans="1:23" x14ac:dyDescent="0.2">
      <c r="A23" s="4">
        <v>22</v>
      </c>
      <c r="B23" s="5">
        <v>22</v>
      </c>
      <c r="C23" s="5" t="str">
        <f>"2024-25/"&amp;Table2234[[#This Row],[Class]]&amp;"/"&amp;Table2234[[#This Row],[S.No]]</f>
        <v>2024-25/22/22</v>
      </c>
      <c r="D23" s="10">
        <v>45386</v>
      </c>
      <c r="E23" s="5" t="s">
        <v>158</v>
      </c>
      <c r="F23" s="5" t="s">
        <v>76</v>
      </c>
      <c r="G23" s="10">
        <v>41640</v>
      </c>
      <c r="H23" s="10" t="s">
        <v>30</v>
      </c>
      <c r="I23" s="5">
        <v>5</v>
      </c>
      <c r="J23" s="5" t="s">
        <v>70</v>
      </c>
      <c r="K23" s="5" t="s">
        <v>159</v>
      </c>
      <c r="L23" s="5" t="s">
        <v>160</v>
      </c>
      <c r="M23" s="5" t="s">
        <v>23</v>
      </c>
      <c r="N23" s="7" t="s">
        <v>161</v>
      </c>
      <c r="O23" s="7"/>
      <c r="P23" s="7" t="s">
        <v>95</v>
      </c>
      <c r="Q23" s="7" t="s">
        <v>162</v>
      </c>
      <c r="R23" s="5" t="s">
        <v>476</v>
      </c>
      <c r="S23" s="5" t="s">
        <v>476</v>
      </c>
      <c r="T23" s="5" t="s">
        <v>476</v>
      </c>
      <c r="U23" s="5"/>
      <c r="V23" s="9">
        <f t="shared" si="0"/>
        <v>10</v>
      </c>
      <c r="W23" s="12" t="str">
        <f>IF(AND(Table2234[[#This Row],[Years Completesd (Age) as on 31-03-24]]&gt;=10,Table2234[[#This Row],[Years Completesd (Age) as on 31-03-24]]&lt;=12),"Ok","Invalid")</f>
        <v>Ok</v>
      </c>
    </row>
    <row r="24" spans="1:23" x14ac:dyDescent="0.2">
      <c r="A24" s="4">
        <v>23</v>
      </c>
      <c r="B24" s="5">
        <v>23</v>
      </c>
      <c r="C24" s="5" t="str">
        <f>"2024-25/"&amp;Table2234[[#This Row],[Class]]&amp;"/"&amp;Table2234[[#This Row],[S.No]]</f>
        <v>2024-25/23/23</v>
      </c>
      <c r="D24" s="10">
        <v>45386</v>
      </c>
      <c r="E24" s="5" t="s">
        <v>163</v>
      </c>
      <c r="F24" s="5" t="s">
        <v>76</v>
      </c>
      <c r="G24" s="10">
        <v>41706</v>
      </c>
      <c r="H24" s="10" t="s">
        <v>47</v>
      </c>
      <c r="I24" s="5">
        <v>5</v>
      </c>
      <c r="J24" s="5" t="s">
        <v>164</v>
      </c>
      <c r="K24" s="5" t="s">
        <v>165</v>
      </c>
      <c r="L24" s="5" t="s">
        <v>166</v>
      </c>
      <c r="M24" s="5" t="s">
        <v>23</v>
      </c>
      <c r="N24" s="7" t="s">
        <v>167</v>
      </c>
      <c r="O24" s="7"/>
      <c r="P24" s="7" t="s">
        <v>134</v>
      </c>
      <c r="Q24" s="7" t="s">
        <v>23</v>
      </c>
      <c r="R24" s="5" t="s">
        <v>476</v>
      </c>
      <c r="S24" s="5" t="s">
        <v>476</v>
      </c>
      <c r="T24" s="5" t="s">
        <v>476</v>
      </c>
      <c r="U24" s="5"/>
      <c r="V24" s="9">
        <f t="shared" si="0"/>
        <v>10</v>
      </c>
      <c r="W24" s="12" t="str">
        <f>IF(AND(Table2234[[#This Row],[Years Completesd (Age) as on 31-03-24]]&gt;=10,Table2234[[#This Row],[Years Completesd (Age) as on 31-03-24]]&lt;=12),"Ok","Invalid")</f>
        <v>Ok</v>
      </c>
    </row>
    <row r="25" spans="1:23" x14ac:dyDescent="0.2">
      <c r="A25" s="4">
        <v>24</v>
      </c>
      <c r="B25" s="5">
        <v>24</v>
      </c>
      <c r="C25" s="5" t="str">
        <f>"2024-25/"&amp;Table2234[[#This Row],[Class]]&amp;"/"&amp;Table2234[[#This Row],[S.No]]</f>
        <v>2024-25/24/24</v>
      </c>
      <c r="D25" s="10">
        <v>45386</v>
      </c>
      <c r="E25" s="5" t="s">
        <v>168</v>
      </c>
      <c r="F25" s="5" t="s">
        <v>19</v>
      </c>
      <c r="G25" s="10">
        <v>41498</v>
      </c>
      <c r="H25" s="10" t="s">
        <v>66</v>
      </c>
      <c r="I25" s="5">
        <v>5</v>
      </c>
      <c r="J25" s="5" t="s">
        <v>169</v>
      </c>
      <c r="K25" s="5" t="s">
        <v>170</v>
      </c>
      <c r="L25" s="5" t="s">
        <v>171</v>
      </c>
      <c r="M25" s="5" t="s">
        <v>23</v>
      </c>
      <c r="N25" s="7" t="s">
        <v>172</v>
      </c>
      <c r="O25" s="7" t="s">
        <v>173</v>
      </c>
      <c r="P25" s="7" t="s">
        <v>174</v>
      </c>
      <c r="Q25" s="7" t="s">
        <v>23</v>
      </c>
      <c r="R25" s="5" t="s">
        <v>476</v>
      </c>
      <c r="S25" s="5" t="s">
        <v>476</v>
      </c>
      <c r="T25" s="5" t="s">
        <v>476</v>
      </c>
      <c r="U25" s="5"/>
      <c r="V25" s="9">
        <f t="shared" si="0"/>
        <v>10</v>
      </c>
      <c r="W25" s="12" t="str">
        <f>IF(AND(Table2234[[#This Row],[Years Completesd (Age) as on 31-03-24]]&gt;=10,Table2234[[#This Row],[Years Completesd (Age) as on 31-03-24]]&lt;=12),"Ok","Invalid")</f>
        <v>Ok</v>
      </c>
    </row>
    <row r="26" spans="1:23" x14ac:dyDescent="0.2">
      <c r="A26" s="4">
        <v>25</v>
      </c>
      <c r="B26" s="4">
        <v>25</v>
      </c>
      <c r="C26" s="5" t="str">
        <f>"2024-25/"&amp;Table2234[[#This Row],[Class]]&amp;"/"&amp;Table2234[[#This Row],[S.No]]</f>
        <v>2024-25/25/25</v>
      </c>
      <c r="D26" s="10">
        <v>45386</v>
      </c>
      <c r="E26" s="5" t="s">
        <v>175</v>
      </c>
      <c r="F26" s="5" t="s">
        <v>76</v>
      </c>
      <c r="G26" s="10">
        <v>41464</v>
      </c>
      <c r="H26" s="10" t="s">
        <v>66</v>
      </c>
      <c r="I26" s="5">
        <v>5</v>
      </c>
      <c r="J26" s="5" t="s">
        <v>177</v>
      </c>
      <c r="K26" s="5" t="s">
        <v>178</v>
      </c>
      <c r="L26" s="5" t="s">
        <v>179</v>
      </c>
      <c r="M26" s="5" t="s">
        <v>23</v>
      </c>
      <c r="N26" s="7" t="s">
        <v>180</v>
      </c>
      <c r="O26" s="7"/>
      <c r="P26" s="7" t="s">
        <v>41</v>
      </c>
      <c r="Q26" s="7" t="s">
        <v>181</v>
      </c>
      <c r="R26" s="5" t="s">
        <v>476</v>
      </c>
      <c r="S26" s="5" t="s">
        <v>476</v>
      </c>
      <c r="T26" s="5" t="s">
        <v>476</v>
      </c>
      <c r="U26" s="5"/>
      <c r="V26" s="9">
        <f t="shared" si="0"/>
        <v>10</v>
      </c>
      <c r="W26" s="12" t="str">
        <f>IF(AND(Table2234[[#This Row],[Years Completesd (Age) as on 31-03-24]]&gt;=10,Table2234[[#This Row],[Years Completesd (Age) as on 31-03-24]]&lt;=12),"Ok","Invalid")</f>
        <v>Ok</v>
      </c>
    </row>
    <row r="27" spans="1:23" x14ac:dyDescent="0.2">
      <c r="A27" s="4">
        <v>26</v>
      </c>
      <c r="B27" s="4">
        <v>26</v>
      </c>
      <c r="C27" s="5" t="str">
        <f>"2024-25/"&amp;Table2234[[#This Row],[Class]]&amp;"/"&amp;Table2234[[#This Row],[S.No]]</f>
        <v>2024-25/26/26</v>
      </c>
      <c r="D27" s="10">
        <v>45386</v>
      </c>
      <c r="E27" s="5" t="s">
        <v>188</v>
      </c>
      <c r="F27" s="5" t="s">
        <v>19</v>
      </c>
      <c r="G27" s="10">
        <v>41457</v>
      </c>
      <c r="H27" s="10" t="s">
        <v>30</v>
      </c>
      <c r="I27" s="5">
        <v>4</v>
      </c>
      <c r="J27" s="5" t="s">
        <v>182</v>
      </c>
      <c r="K27" s="5" t="s">
        <v>183</v>
      </c>
      <c r="L27" s="5" t="s">
        <v>184</v>
      </c>
      <c r="M27" s="5" t="s">
        <v>23</v>
      </c>
      <c r="N27" s="7" t="s">
        <v>185</v>
      </c>
      <c r="O27" s="7" t="s">
        <v>186</v>
      </c>
      <c r="P27" s="7" t="s">
        <v>140</v>
      </c>
      <c r="Q27" s="7" t="s">
        <v>187</v>
      </c>
      <c r="R27" s="5" t="s">
        <v>476</v>
      </c>
      <c r="S27" s="5" t="s">
        <v>476</v>
      </c>
      <c r="T27" s="5" t="s">
        <v>476</v>
      </c>
      <c r="U27" s="5"/>
      <c r="V27" s="9">
        <f t="shared" si="0"/>
        <v>10</v>
      </c>
      <c r="W27" s="12" t="str">
        <f>IF(AND(Table2234[[#This Row],[Years Completesd (Age) as on 31-03-24]]&gt;=10,Table2234[[#This Row],[Years Completesd (Age) as on 31-03-24]]&lt;=12),"Ok","Invalid")</f>
        <v>Ok</v>
      </c>
    </row>
    <row r="28" spans="1:23" x14ac:dyDescent="0.2">
      <c r="A28" s="4">
        <v>27</v>
      </c>
      <c r="B28" s="4">
        <v>27</v>
      </c>
      <c r="C28" s="5" t="str">
        <f>"2024-25/"&amp;Table2234[[#This Row],[Class]]&amp;"/"&amp;Table2234[[#This Row],[S.No]]</f>
        <v>2024-25/27/27</v>
      </c>
      <c r="D28" s="10">
        <v>45386</v>
      </c>
      <c r="E28" s="5" t="s">
        <v>189</v>
      </c>
      <c r="F28" s="5" t="s">
        <v>19</v>
      </c>
      <c r="G28" s="10">
        <v>41151</v>
      </c>
      <c r="H28" s="10" t="s">
        <v>47</v>
      </c>
      <c r="I28" s="5">
        <v>5</v>
      </c>
      <c r="J28" s="5" t="s">
        <v>46</v>
      </c>
      <c r="K28" s="5" t="s">
        <v>190</v>
      </c>
      <c r="L28" s="5" t="s">
        <v>191</v>
      </c>
      <c r="M28" s="5" t="s">
        <v>23</v>
      </c>
      <c r="N28" s="7" t="s">
        <v>192</v>
      </c>
      <c r="O28" s="7" t="s">
        <v>193</v>
      </c>
      <c r="P28" s="7" t="s">
        <v>194</v>
      </c>
      <c r="Q28" s="7" t="s">
        <v>195</v>
      </c>
      <c r="R28" s="5" t="s">
        <v>476</v>
      </c>
      <c r="S28" s="5" t="s">
        <v>476</v>
      </c>
      <c r="T28" s="5" t="s">
        <v>476</v>
      </c>
      <c r="U28" s="5"/>
      <c r="V28" s="9">
        <f t="shared" si="0"/>
        <v>11</v>
      </c>
      <c r="W28" s="12" t="str">
        <f>IF(AND(Table2234[[#This Row],[Years Completesd (Age) as on 31-03-24]]&gt;=10,Table2234[[#This Row],[Years Completesd (Age) as on 31-03-24]]&lt;=12),"Ok","Invalid")</f>
        <v>Ok</v>
      </c>
    </row>
    <row r="29" spans="1:23" x14ac:dyDescent="0.2">
      <c r="A29" s="4">
        <v>28</v>
      </c>
      <c r="B29" s="4">
        <v>28</v>
      </c>
      <c r="C29" s="5" t="str">
        <f>"2024-25/"&amp;Table2234[[#This Row],[Class]]&amp;"/"&amp;Table2234[[#This Row],[S.No]]</f>
        <v>2024-25/28/28</v>
      </c>
      <c r="D29" s="10">
        <v>45386</v>
      </c>
      <c r="E29" s="5" t="s">
        <v>196</v>
      </c>
      <c r="F29" s="5" t="s">
        <v>19</v>
      </c>
      <c r="G29" s="10">
        <v>41166</v>
      </c>
      <c r="H29" s="10" t="s">
        <v>30</v>
      </c>
      <c r="I29" s="5">
        <v>5</v>
      </c>
      <c r="J29" s="5" t="s">
        <v>197</v>
      </c>
      <c r="K29" s="5" t="s">
        <v>198</v>
      </c>
      <c r="L29" s="5" t="s">
        <v>199</v>
      </c>
      <c r="M29" s="5" t="s">
        <v>23</v>
      </c>
      <c r="N29" s="7" t="s">
        <v>200</v>
      </c>
      <c r="O29" s="7" t="s">
        <v>201</v>
      </c>
      <c r="P29" s="7" t="s">
        <v>134</v>
      </c>
      <c r="Q29" s="7" t="s">
        <v>202</v>
      </c>
      <c r="R29" s="5" t="s">
        <v>476</v>
      </c>
      <c r="S29" s="5" t="s">
        <v>476</v>
      </c>
      <c r="T29" s="5" t="s">
        <v>476</v>
      </c>
      <c r="U29" s="5"/>
      <c r="V29" s="9">
        <f t="shared" si="0"/>
        <v>11</v>
      </c>
      <c r="W29" s="12" t="str">
        <f>IF(AND(Table2234[[#This Row],[Years Completesd (Age) as on 31-03-24]]&gt;=10,Table2234[[#This Row],[Years Completesd (Age) as on 31-03-24]]&lt;=12),"Ok","Invalid")</f>
        <v>Ok</v>
      </c>
    </row>
    <row r="30" spans="1:23" x14ac:dyDescent="0.2">
      <c r="A30" s="4">
        <v>29</v>
      </c>
      <c r="B30" s="4">
        <v>29</v>
      </c>
      <c r="C30" s="5" t="str">
        <f>"2024-25/"&amp;Table2234[[#This Row],[Class]]&amp;"/"&amp;Table2234[[#This Row],[S.No]]</f>
        <v>2024-25/29/29</v>
      </c>
      <c r="D30" s="10">
        <v>45386</v>
      </c>
      <c r="E30" s="5" t="s">
        <v>203</v>
      </c>
      <c r="F30" s="5" t="s">
        <v>19</v>
      </c>
      <c r="G30" s="10">
        <v>41283</v>
      </c>
      <c r="H30" s="10" t="s">
        <v>66</v>
      </c>
      <c r="I30" s="5">
        <v>5</v>
      </c>
      <c r="J30" s="5" t="s">
        <v>204</v>
      </c>
      <c r="K30" s="5" t="s">
        <v>205</v>
      </c>
      <c r="L30" s="5" t="s">
        <v>206</v>
      </c>
      <c r="M30" s="5" t="s">
        <v>23</v>
      </c>
      <c r="N30" s="7" t="s">
        <v>207</v>
      </c>
      <c r="O30" s="7"/>
      <c r="P30" s="7" t="s">
        <v>87</v>
      </c>
      <c r="Q30" s="7" t="s">
        <v>208</v>
      </c>
      <c r="R30" s="5" t="s">
        <v>476</v>
      </c>
      <c r="S30" s="5" t="s">
        <v>476</v>
      </c>
      <c r="T30" s="5" t="s">
        <v>476</v>
      </c>
      <c r="U30" s="5"/>
      <c r="V30" s="9">
        <f t="shared" si="0"/>
        <v>11</v>
      </c>
      <c r="W30" s="12" t="str">
        <f>IF(AND(Table2234[[#This Row],[Years Completesd (Age) as on 31-03-24]]&gt;=10,Table2234[[#This Row],[Years Completesd (Age) as on 31-03-24]]&lt;=12),"Ok","Invalid")</f>
        <v>Ok</v>
      </c>
    </row>
    <row r="31" spans="1:23" x14ac:dyDescent="0.2">
      <c r="A31" s="4">
        <v>30</v>
      </c>
      <c r="B31" s="4">
        <v>30</v>
      </c>
      <c r="C31" s="5" t="str">
        <f>"2024-25/"&amp;Table2234[[#This Row],[Class]]&amp;"/"&amp;Table2234[[#This Row],[S.No]]</f>
        <v>2024-25/30/30</v>
      </c>
      <c r="D31" s="10">
        <v>45386</v>
      </c>
      <c r="E31" s="5" t="s">
        <v>209</v>
      </c>
      <c r="F31" s="5" t="s">
        <v>19</v>
      </c>
      <c r="G31" s="10">
        <v>41158</v>
      </c>
      <c r="H31" s="10" t="s">
        <v>66</v>
      </c>
      <c r="I31" s="5">
        <v>5</v>
      </c>
      <c r="J31" s="5" t="s">
        <v>46</v>
      </c>
      <c r="K31" s="5" t="s">
        <v>210</v>
      </c>
      <c r="L31" s="5" t="s">
        <v>211</v>
      </c>
      <c r="M31" s="5" t="s">
        <v>23</v>
      </c>
      <c r="N31" s="7" t="s">
        <v>212</v>
      </c>
      <c r="O31" s="7"/>
      <c r="P31" s="7" t="s">
        <v>134</v>
      </c>
      <c r="Q31" s="7" t="s">
        <v>213</v>
      </c>
      <c r="R31" s="5" t="s">
        <v>476</v>
      </c>
      <c r="S31" s="5" t="s">
        <v>476</v>
      </c>
      <c r="T31" s="5" t="s">
        <v>476</v>
      </c>
      <c r="U31" s="5"/>
      <c r="V31" s="9">
        <f t="shared" si="0"/>
        <v>11</v>
      </c>
      <c r="W31" s="12" t="str">
        <f>IF(AND(Table2234[[#This Row],[Years Completesd (Age) as on 31-03-24]]&gt;=10,Table2234[[#This Row],[Years Completesd (Age) as on 31-03-24]]&lt;=12),"Ok","Invalid")</f>
        <v>Ok</v>
      </c>
    </row>
    <row r="32" spans="1:23" x14ac:dyDescent="0.2">
      <c r="A32" s="4">
        <v>31</v>
      </c>
      <c r="B32" s="4">
        <v>31</v>
      </c>
      <c r="C32" s="5" t="str">
        <f>"2024-25/"&amp;Table2234[[#This Row],[Class]]&amp;"/"&amp;Table2234[[#This Row],[S.No]]</f>
        <v>2024-25/31/31</v>
      </c>
      <c r="D32" s="10">
        <v>45386</v>
      </c>
      <c r="E32" s="5" t="s">
        <v>214</v>
      </c>
      <c r="F32" s="5" t="s">
        <v>19</v>
      </c>
      <c r="G32" s="10">
        <v>41148</v>
      </c>
      <c r="H32" s="10" t="s">
        <v>66</v>
      </c>
      <c r="I32" s="5">
        <v>5</v>
      </c>
      <c r="J32" s="5" t="s">
        <v>70</v>
      </c>
      <c r="K32" s="5" t="s">
        <v>215</v>
      </c>
      <c r="L32" s="5" t="s">
        <v>216</v>
      </c>
      <c r="M32" s="5" t="s">
        <v>23</v>
      </c>
      <c r="N32" s="7" t="s">
        <v>217</v>
      </c>
      <c r="O32" s="7"/>
      <c r="P32" s="7" t="s">
        <v>41</v>
      </c>
      <c r="Q32" s="7" t="s">
        <v>218</v>
      </c>
      <c r="R32" s="5" t="s">
        <v>476</v>
      </c>
      <c r="S32" s="5" t="s">
        <v>476</v>
      </c>
      <c r="T32" s="5" t="s">
        <v>476</v>
      </c>
      <c r="U32" s="5"/>
      <c r="V32" s="9">
        <f t="shared" si="0"/>
        <v>11</v>
      </c>
      <c r="W32" s="12" t="str">
        <f>IF(AND(Table2234[[#This Row],[Years Completesd (Age) as on 31-03-24]]&gt;=10,Table2234[[#This Row],[Years Completesd (Age) as on 31-03-24]]&lt;=12),"Ok","Invalid")</f>
        <v>Ok</v>
      </c>
    </row>
    <row r="33" spans="1:23" x14ac:dyDescent="0.2">
      <c r="A33" s="4">
        <v>32</v>
      </c>
      <c r="B33" s="5">
        <v>32</v>
      </c>
      <c r="C33" s="5" t="str">
        <f>"2024-25/"&amp;Table2234[[#This Row],[Class]]&amp;"/"&amp;Table2234[[#This Row],[S.No]]</f>
        <v>2024-25/32/32</v>
      </c>
      <c r="D33" s="10">
        <v>45387</v>
      </c>
      <c r="E33" s="5" t="s">
        <v>115</v>
      </c>
      <c r="F33" s="5" t="s">
        <v>76</v>
      </c>
      <c r="G33" s="10">
        <v>41362</v>
      </c>
      <c r="H33" s="10" t="s">
        <v>30</v>
      </c>
      <c r="I33" s="5">
        <v>5</v>
      </c>
      <c r="J33" s="5" t="s">
        <v>46</v>
      </c>
      <c r="K33" s="5" t="s">
        <v>165</v>
      </c>
      <c r="L33" s="5" t="s">
        <v>219</v>
      </c>
      <c r="M33" s="5" t="s">
        <v>23</v>
      </c>
      <c r="N33" s="7" t="s">
        <v>220</v>
      </c>
      <c r="O33" s="7"/>
      <c r="P33" s="7" t="s">
        <v>95</v>
      </c>
      <c r="Q33" s="7" t="s">
        <v>221</v>
      </c>
      <c r="R33" s="5" t="s">
        <v>476</v>
      </c>
      <c r="S33" s="5" t="s">
        <v>476</v>
      </c>
      <c r="T33" s="5" t="s">
        <v>476</v>
      </c>
      <c r="U33" s="5"/>
      <c r="V33" s="9">
        <f t="shared" si="0"/>
        <v>11</v>
      </c>
      <c r="W33" s="12" t="str">
        <f>IF(AND(Table2234[[#This Row],[Years Completesd (Age) as on 31-03-24]]&gt;=10,Table2234[[#This Row],[Years Completesd (Age) as on 31-03-24]]&lt;=12),"Ok","Invalid")</f>
        <v>Ok</v>
      </c>
    </row>
    <row r="34" spans="1:23" x14ac:dyDescent="0.2">
      <c r="A34" s="4">
        <v>33</v>
      </c>
      <c r="B34" s="5">
        <v>33</v>
      </c>
      <c r="C34" s="5" t="str">
        <f>"2024-25/"&amp;Table2234[[#This Row],[Class]]&amp;"/"&amp;Table2234[[#This Row],[S.No]]</f>
        <v>2024-25/33/33</v>
      </c>
      <c r="D34" s="10">
        <v>45387</v>
      </c>
      <c r="E34" s="5" t="s">
        <v>222</v>
      </c>
      <c r="F34" s="5" t="s">
        <v>76</v>
      </c>
      <c r="G34" s="10">
        <v>41271</v>
      </c>
      <c r="H34" s="10" t="s">
        <v>66</v>
      </c>
      <c r="I34" s="5">
        <v>1</v>
      </c>
      <c r="J34" s="5" t="s">
        <v>225</v>
      </c>
      <c r="K34" s="5" t="s">
        <v>223</v>
      </c>
      <c r="L34" s="5" t="s">
        <v>224</v>
      </c>
      <c r="M34" s="5">
        <v>2</v>
      </c>
      <c r="N34" s="7" t="s">
        <v>227</v>
      </c>
      <c r="O34" s="7" t="s">
        <v>228</v>
      </c>
      <c r="P34" s="7" t="s">
        <v>41</v>
      </c>
      <c r="Q34" s="7" t="s">
        <v>226</v>
      </c>
      <c r="R34" s="5" t="s">
        <v>476</v>
      </c>
      <c r="S34" s="5" t="s">
        <v>476</v>
      </c>
      <c r="T34" s="5" t="s">
        <v>476</v>
      </c>
      <c r="U34" s="5"/>
      <c r="V34" s="9">
        <f t="shared" ref="V34:V65" si="1">DATEDIF(G34,"31-mar-2024","Y")</f>
        <v>11</v>
      </c>
      <c r="W34" s="12" t="str">
        <f>IF(AND(Table2234[[#This Row],[Years Completesd (Age) as on 31-03-24]]&gt;=10,Table2234[[#This Row],[Years Completesd (Age) as on 31-03-24]]&lt;=12),"Ok","Invalid")</f>
        <v>Ok</v>
      </c>
    </row>
    <row r="35" spans="1:23" x14ac:dyDescent="0.2">
      <c r="A35" s="4">
        <v>34</v>
      </c>
      <c r="B35" s="5">
        <v>34</v>
      </c>
      <c r="C35" s="5" t="str">
        <f>"2024-25/"&amp;Table2234[[#This Row],[Class]]&amp;"/"&amp;Table2234[[#This Row],[S.No]]</f>
        <v>2024-25/34/34</v>
      </c>
      <c r="D35" s="10">
        <v>45387</v>
      </c>
      <c r="E35" s="5" t="s">
        <v>229</v>
      </c>
      <c r="F35" s="5" t="s">
        <v>76</v>
      </c>
      <c r="G35" s="10">
        <v>41378</v>
      </c>
      <c r="H35" s="10" t="s">
        <v>47</v>
      </c>
      <c r="I35" s="5">
        <v>5</v>
      </c>
      <c r="J35" s="5" t="s">
        <v>230</v>
      </c>
      <c r="K35" s="5" t="s">
        <v>231</v>
      </c>
      <c r="L35" s="5" t="s">
        <v>232</v>
      </c>
      <c r="M35" s="5" t="s">
        <v>23</v>
      </c>
      <c r="N35" s="7" t="s">
        <v>233</v>
      </c>
      <c r="O35" s="7"/>
      <c r="P35" s="7" t="s">
        <v>41</v>
      </c>
      <c r="Q35" s="7" t="s">
        <v>23</v>
      </c>
      <c r="R35" s="5" t="s">
        <v>476</v>
      </c>
      <c r="S35" s="5" t="s">
        <v>476</v>
      </c>
      <c r="T35" s="5" t="s">
        <v>476</v>
      </c>
      <c r="U35" s="5"/>
      <c r="V35" s="9">
        <f t="shared" si="1"/>
        <v>10</v>
      </c>
      <c r="W35" s="12" t="str">
        <f>IF(AND(Table2234[[#This Row],[Years Completesd (Age) as on 31-03-24]]&gt;=10,Table2234[[#This Row],[Years Completesd (Age) as on 31-03-24]]&lt;=12),"Ok","Invalid")</f>
        <v>Ok</v>
      </c>
    </row>
    <row r="36" spans="1:23" x14ac:dyDescent="0.2">
      <c r="A36" s="4">
        <v>35</v>
      </c>
      <c r="B36" s="5">
        <v>35</v>
      </c>
      <c r="C36" s="5" t="str">
        <f>"2024-25/"&amp;Table2234[[#This Row],[Class]]&amp;"/"&amp;Table2234[[#This Row],[S.No]]</f>
        <v>2024-25/35/35</v>
      </c>
      <c r="D36" s="10">
        <v>45387</v>
      </c>
      <c r="E36" s="5" t="s">
        <v>234</v>
      </c>
      <c r="F36" s="5" t="s">
        <v>19</v>
      </c>
      <c r="G36" s="10">
        <v>41434</v>
      </c>
      <c r="H36" s="10" t="s">
        <v>66</v>
      </c>
      <c r="I36" s="5">
        <v>3</v>
      </c>
      <c r="J36" s="5" t="s">
        <v>235</v>
      </c>
      <c r="K36" s="5" t="s">
        <v>236</v>
      </c>
      <c r="L36" s="5" t="s">
        <v>237</v>
      </c>
      <c r="M36" s="5" t="s">
        <v>23</v>
      </c>
      <c r="N36" s="7" t="s">
        <v>240</v>
      </c>
      <c r="O36" s="7"/>
      <c r="P36" s="7" t="s">
        <v>239</v>
      </c>
      <c r="Q36" s="7" t="s">
        <v>238</v>
      </c>
      <c r="R36" s="5" t="s">
        <v>476</v>
      </c>
      <c r="S36" s="5" t="s">
        <v>476</v>
      </c>
      <c r="T36" s="5" t="s">
        <v>476</v>
      </c>
      <c r="U36" s="5"/>
      <c r="V36" s="9">
        <f t="shared" si="1"/>
        <v>10</v>
      </c>
      <c r="W36" s="12" t="str">
        <f>IF(AND(Table2234[[#This Row],[Years Completesd (Age) as on 31-03-24]]&gt;=10,Table2234[[#This Row],[Years Completesd (Age) as on 31-03-24]]&lt;=12),"Ok","Invalid")</f>
        <v>Ok</v>
      </c>
    </row>
    <row r="37" spans="1:23" x14ac:dyDescent="0.2">
      <c r="A37" s="4">
        <v>36</v>
      </c>
      <c r="B37" s="4">
        <v>36</v>
      </c>
      <c r="C37" s="5" t="str">
        <f>"2024-25/"&amp;Table2234[[#This Row],[Class]]&amp;"/"&amp;Table2234[[#This Row],[S.No]]</f>
        <v>2024-25/36/36</v>
      </c>
      <c r="D37" s="10">
        <v>45387</v>
      </c>
      <c r="E37" s="5" t="s">
        <v>241</v>
      </c>
      <c r="F37" s="5" t="s">
        <v>19</v>
      </c>
      <c r="G37" s="10">
        <v>41693</v>
      </c>
      <c r="H37" s="10" t="s">
        <v>66</v>
      </c>
      <c r="I37" s="5">
        <v>3</v>
      </c>
      <c r="J37" s="5" t="s">
        <v>235</v>
      </c>
      <c r="K37" s="5" t="s">
        <v>242</v>
      </c>
      <c r="L37" s="5" t="s">
        <v>243</v>
      </c>
      <c r="M37" s="5" t="s">
        <v>23</v>
      </c>
      <c r="N37" s="7" t="s">
        <v>244</v>
      </c>
      <c r="O37" s="7" t="s">
        <v>245</v>
      </c>
      <c r="P37" s="7" t="s">
        <v>151</v>
      </c>
      <c r="Q37" s="7" t="s">
        <v>246</v>
      </c>
      <c r="R37" s="5" t="s">
        <v>476</v>
      </c>
      <c r="S37" s="5" t="s">
        <v>476</v>
      </c>
      <c r="T37" s="5" t="s">
        <v>476</v>
      </c>
      <c r="U37" s="5"/>
      <c r="V37" s="9">
        <f t="shared" si="1"/>
        <v>10</v>
      </c>
      <c r="W37" s="12" t="str">
        <f>IF(AND(Table2234[[#This Row],[Years Completesd (Age) as on 31-03-24]]&gt;=10,Table2234[[#This Row],[Years Completesd (Age) as on 31-03-24]]&lt;=12),"Ok","Invalid")</f>
        <v>Ok</v>
      </c>
    </row>
    <row r="38" spans="1:23" x14ac:dyDescent="0.2">
      <c r="A38" s="4">
        <v>37</v>
      </c>
      <c r="B38" s="4">
        <v>37</v>
      </c>
      <c r="C38" s="5" t="str">
        <f>"2024-25/"&amp;Table2234[[#This Row],[Class]]&amp;"/"&amp;Table2234[[#This Row],[S.No]]</f>
        <v>2024-25/37/37</v>
      </c>
      <c r="D38" s="10">
        <v>45387</v>
      </c>
      <c r="E38" s="5" t="s">
        <v>247</v>
      </c>
      <c r="F38" s="5" t="s">
        <v>19</v>
      </c>
      <c r="G38" s="10">
        <v>41481</v>
      </c>
      <c r="H38" s="10" t="s">
        <v>66</v>
      </c>
      <c r="I38" s="5">
        <v>5</v>
      </c>
      <c r="J38" s="5" t="s">
        <v>248</v>
      </c>
      <c r="K38" s="5" t="s">
        <v>249</v>
      </c>
      <c r="L38" s="5" t="s">
        <v>250</v>
      </c>
      <c r="M38" s="5" t="s">
        <v>23</v>
      </c>
      <c r="N38" s="7" t="s">
        <v>251</v>
      </c>
      <c r="O38" s="7" t="s">
        <v>252</v>
      </c>
      <c r="P38" s="7" t="s">
        <v>134</v>
      </c>
      <c r="Q38" s="7" t="s">
        <v>253</v>
      </c>
      <c r="R38" s="5" t="s">
        <v>476</v>
      </c>
      <c r="S38" s="5" t="s">
        <v>476</v>
      </c>
      <c r="T38" s="5" t="s">
        <v>476</v>
      </c>
      <c r="U38" s="5"/>
      <c r="V38" s="9">
        <f t="shared" si="1"/>
        <v>10</v>
      </c>
      <c r="W38" s="12" t="str">
        <f>IF(AND(Table2234[[#This Row],[Years Completesd (Age) as on 31-03-24]]&gt;=10,Table2234[[#This Row],[Years Completesd (Age) as on 31-03-24]]&lt;=12),"Ok","Invalid")</f>
        <v>Ok</v>
      </c>
    </row>
    <row r="39" spans="1:23" x14ac:dyDescent="0.2">
      <c r="A39" s="4">
        <v>38</v>
      </c>
      <c r="B39" s="5">
        <v>38</v>
      </c>
      <c r="C39" s="5" t="str">
        <f>"2024-25/"&amp;Table2234[[#This Row],[Class]]&amp;"/"&amp;Table2234[[#This Row],[S.No]]</f>
        <v>2024-25/38/38</v>
      </c>
      <c r="D39" s="10">
        <v>45387</v>
      </c>
      <c r="E39" s="5" t="s">
        <v>254</v>
      </c>
      <c r="F39" s="5" t="s">
        <v>76</v>
      </c>
      <c r="G39" s="10">
        <v>41579</v>
      </c>
      <c r="H39" s="10" t="s">
        <v>66</v>
      </c>
      <c r="I39" s="5">
        <v>3</v>
      </c>
      <c r="J39" s="5" t="s">
        <v>235</v>
      </c>
      <c r="K39" s="5" t="s">
        <v>255</v>
      </c>
      <c r="L39" s="5" t="s">
        <v>256</v>
      </c>
      <c r="M39" s="5" t="s">
        <v>23</v>
      </c>
      <c r="N39" s="7" t="s">
        <v>257</v>
      </c>
      <c r="O39" s="7" t="s">
        <v>258</v>
      </c>
      <c r="P39" s="7" t="s">
        <v>259</v>
      </c>
      <c r="Q39" s="7" t="s">
        <v>260</v>
      </c>
      <c r="R39" s="5" t="s">
        <v>476</v>
      </c>
      <c r="S39" s="5" t="s">
        <v>476</v>
      </c>
      <c r="T39" s="5" t="s">
        <v>476</v>
      </c>
      <c r="U39" s="5"/>
      <c r="V39" s="9">
        <f t="shared" si="1"/>
        <v>10</v>
      </c>
      <c r="W39" s="12" t="str">
        <f>IF(AND(Table2234[[#This Row],[Years Completesd (Age) as on 31-03-24]]&gt;=10,Table2234[[#This Row],[Years Completesd (Age) as on 31-03-24]]&lt;=12),"Ok","Invalid")</f>
        <v>Ok</v>
      </c>
    </row>
    <row r="40" spans="1:23" x14ac:dyDescent="0.2">
      <c r="A40" s="4">
        <v>39</v>
      </c>
      <c r="B40" s="5">
        <v>39</v>
      </c>
      <c r="C40" s="5" t="str">
        <f>"2024-25/"&amp;Table2234[[#This Row],[Class]]&amp;"/"&amp;Table2234[[#This Row],[S.No]]</f>
        <v>2024-25/39/39</v>
      </c>
      <c r="D40" s="10">
        <v>45387</v>
      </c>
      <c r="E40" s="5" t="s">
        <v>261</v>
      </c>
      <c r="F40" s="5" t="s">
        <v>76</v>
      </c>
      <c r="G40" s="10">
        <v>40987</v>
      </c>
      <c r="H40" s="10" t="s">
        <v>47</v>
      </c>
      <c r="I40" s="5">
        <v>3</v>
      </c>
      <c r="J40" s="5" t="s">
        <v>235</v>
      </c>
      <c r="K40" s="5" t="s">
        <v>262</v>
      </c>
      <c r="L40" s="5" t="s">
        <v>263</v>
      </c>
      <c r="M40" s="5" t="s">
        <v>23</v>
      </c>
      <c r="N40" s="7" t="s">
        <v>264</v>
      </c>
      <c r="O40" s="7" t="s">
        <v>265</v>
      </c>
      <c r="P40" s="7" t="s">
        <v>266</v>
      </c>
      <c r="Q40" s="7" t="s">
        <v>267</v>
      </c>
      <c r="R40" s="5" t="s">
        <v>476</v>
      </c>
      <c r="S40" s="5" t="s">
        <v>476</v>
      </c>
      <c r="T40" s="5" t="s">
        <v>476</v>
      </c>
      <c r="U40" s="5"/>
      <c r="V40" s="9">
        <f t="shared" si="1"/>
        <v>12</v>
      </c>
      <c r="W40" s="12" t="str">
        <f>IF(AND(Table2234[[#This Row],[Years Completesd (Age) as on 31-03-24]]&gt;=10,Table2234[[#This Row],[Years Completesd (Age) as on 31-03-24]]&lt;=12),"Ok","Invalid")</f>
        <v>Ok</v>
      </c>
    </row>
    <row r="41" spans="1:23" x14ac:dyDescent="0.2">
      <c r="A41" s="4">
        <v>40</v>
      </c>
      <c r="B41" s="4">
        <v>40</v>
      </c>
      <c r="C41" s="5" t="str">
        <f>"2024-25/"&amp;Table2234[[#This Row],[Class]]&amp;"/"&amp;Table2234[[#This Row],[S.No]]</f>
        <v>2024-25/40/40</v>
      </c>
      <c r="D41" s="10">
        <v>45388</v>
      </c>
      <c r="E41" s="5" t="s">
        <v>268</v>
      </c>
      <c r="F41" s="5" t="s">
        <v>76</v>
      </c>
      <c r="G41" s="10">
        <v>41530</v>
      </c>
      <c r="H41" s="10" t="s">
        <v>47</v>
      </c>
      <c r="I41" s="5">
        <v>5</v>
      </c>
      <c r="J41" s="5" t="s">
        <v>70</v>
      </c>
      <c r="K41" s="5" t="s">
        <v>262</v>
      </c>
      <c r="L41" s="5" t="s">
        <v>269</v>
      </c>
      <c r="M41" s="5" t="s">
        <v>23</v>
      </c>
      <c r="N41" s="7" t="s">
        <v>270</v>
      </c>
      <c r="O41" s="7"/>
      <c r="P41" s="7" t="s">
        <v>271</v>
      </c>
      <c r="Q41" s="7" t="s">
        <v>272</v>
      </c>
      <c r="R41" s="5" t="s">
        <v>476</v>
      </c>
      <c r="S41" s="5" t="s">
        <v>476</v>
      </c>
      <c r="T41" s="5" t="s">
        <v>476</v>
      </c>
      <c r="U41" s="5"/>
      <c r="V41" s="9">
        <f t="shared" si="1"/>
        <v>10</v>
      </c>
      <c r="W41" s="12" t="str">
        <f>IF(AND(Table2234[[#This Row],[Years Completesd (Age) as on 31-03-24]]&gt;=10,Table2234[[#This Row],[Years Completesd (Age) as on 31-03-24]]&lt;=12),"Ok","Invalid")</f>
        <v>Ok</v>
      </c>
    </row>
    <row r="42" spans="1:23" x14ac:dyDescent="0.2">
      <c r="A42" s="4">
        <v>41</v>
      </c>
      <c r="B42" s="4">
        <v>41</v>
      </c>
      <c r="C42" s="5" t="str">
        <f>"2024-25/"&amp;Table2234[[#This Row],[Class]]&amp;"/"&amp;Table2234[[#This Row],[S.No]]</f>
        <v>2024-25/41/41</v>
      </c>
      <c r="D42" s="10">
        <v>45388</v>
      </c>
      <c r="E42" s="5" t="s">
        <v>273</v>
      </c>
      <c r="F42" s="5" t="s">
        <v>19</v>
      </c>
      <c r="G42" s="10">
        <v>41172</v>
      </c>
      <c r="H42" s="10" t="s">
        <v>66</v>
      </c>
      <c r="I42" s="5">
        <v>5</v>
      </c>
      <c r="J42" s="5" t="s">
        <v>70</v>
      </c>
      <c r="K42" s="5" t="s">
        <v>274</v>
      </c>
      <c r="L42" s="5" t="s">
        <v>275</v>
      </c>
      <c r="M42" s="5" t="s">
        <v>23</v>
      </c>
      <c r="N42" s="7" t="s">
        <v>276</v>
      </c>
      <c r="O42" s="7"/>
      <c r="P42" s="7"/>
      <c r="Q42" s="7" t="s">
        <v>277</v>
      </c>
      <c r="R42" s="5" t="s">
        <v>476</v>
      </c>
      <c r="S42" s="5" t="s">
        <v>476</v>
      </c>
      <c r="T42" s="5" t="s">
        <v>476</v>
      </c>
      <c r="U42" s="5"/>
      <c r="V42" s="9">
        <f t="shared" si="1"/>
        <v>11</v>
      </c>
      <c r="W42" s="12" t="str">
        <f>IF(AND(Table2234[[#This Row],[Years Completesd (Age) as on 31-03-24]]&gt;=10,Table2234[[#This Row],[Years Completesd (Age) as on 31-03-24]]&lt;=12),"Ok","Invalid")</f>
        <v>Ok</v>
      </c>
    </row>
    <row r="43" spans="1:23" x14ac:dyDescent="0.2">
      <c r="A43" s="4">
        <v>42</v>
      </c>
      <c r="B43" s="4">
        <v>42</v>
      </c>
      <c r="C43" s="5" t="str">
        <f>"2024-25/"&amp;Table2234[[#This Row],[Class]]&amp;"/"&amp;Table2234[[#This Row],[S.No]]</f>
        <v>2024-25/42/42</v>
      </c>
      <c r="D43" s="10">
        <v>45388</v>
      </c>
      <c r="E43" s="5" t="s">
        <v>278</v>
      </c>
      <c r="F43" s="5" t="s">
        <v>76</v>
      </c>
      <c r="G43" s="10">
        <v>41270</v>
      </c>
      <c r="H43" s="10" t="s">
        <v>279</v>
      </c>
      <c r="I43" s="5">
        <v>5</v>
      </c>
      <c r="J43" s="5" t="s">
        <v>280</v>
      </c>
      <c r="K43" s="5" t="s">
        <v>281</v>
      </c>
      <c r="L43" s="5" t="s">
        <v>282</v>
      </c>
      <c r="M43" s="5"/>
      <c r="N43" s="7" t="s">
        <v>283</v>
      </c>
      <c r="O43" s="7"/>
      <c r="P43" s="7" t="s">
        <v>284</v>
      </c>
      <c r="Q43" s="7" t="s">
        <v>285</v>
      </c>
      <c r="R43" s="5" t="s">
        <v>476</v>
      </c>
      <c r="S43" s="5" t="s">
        <v>476</v>
      </c>
      <c r="T43" s="5" t="s">
        <v>476</v>
      </c>
      <c r="U43" s="5"/>
      <c r="V43" s="9">
        <f t="shared" si="1"/>
        <v>11</v>
      </c>
      <c r="W43" s="12" t="str">
        <f>IF(AND(Table2234[[#This Row],[Years Completesd (Age) as on 31-03-24]]&gt;=10,Table2234[[#This Row],[Years Completesd (Age) as on 31-03-24]]&lt;=12),"Ok","Invalid")</f>
        <v>Ok</v>
      </c>
    </row>
    <row r="44" spans="1:23" x14ac:dyDescent="0.2">
      <c r="A44" s="4">
        <v>43</v>
      </c>
      <c r="B44" s="4">
        <v>43</v>
      </c>
      <c r="C44" s="5" t="str">
        <f>"2024-25/"&amp;Table2234[[#This Row],[Class]]&amp;"/"&amp;Table2234[[#This Row],[S.No]]</f>
        <v>2024-25/43/43</v>
      </c>
      <c r="D44" s="10">
        <v>45388</v>
      </c>
      <c r="E44" s="5" t="s">
        <v>286</v>
      </c>
      <c r="F44" s="5" t="s">
        <v>19</v>
      </c>
      <c r="G44" s="10">
        <v>41359</v>
      </c>
      <c r="H44" s="10" t="s">
        <v>30</v>
      </c>
      <c r="I44" s="5">
        <v>5</v>
      </c>
      <c r="J44" s="5" t="s">
        <v>46</v>
      </c>
      <c r="K44" s="5" t="s">
        <v>287</v>
      </c>
      <c r="L44" s="5" t="s">
        <v>288</v>
      </c>
      <c r="M44" s="5"/>
      <c r="N44" s="7" t="s">
        <v>289</v>
      </c>
      <c r="O44" s="7" t="s">
        <v>290</v>
      </c>
      <c r="P44" s="7" t="s">
        <v>291</v>
      </c>
      <c r="Q44" s="7" t="s">
        <v>366</v>
      </c>
      <c r="R44" s="5" t="s">
        <v>476</v>
      </c>
      <c r="S44" s="5" t="s">
        <v>476</v>
      </c>
      <c r="T44" s="5" t="s">
        <v>476</v>
      </c>
      <c r="U44" s="5"/>
      <c r="V44" s="9">
        <f t="shared" si="1"/>
        <v>11</v>
      </c>
      <c r="W44" s="12" t="str">
        <f>IF(AND(Table2234[[#This Row],[Years Completesd (Age) as on 31-03-24]]&gt;=10,Table2234[[#This Row],[Years Completesd (Age) as on 31-03-24]]&lt;=12),"Ok","Invalid")</f>
        <v>Ok</v>
      </c>
    </row>
    <row r="45" spans="1:23" x14ac:dyDescent="0.2">
      <c r="A45" s="4">
        <v>44</v>
      </c>
      <c r="B45" s="4">
        <v>44</v>
      </c>
      <c r="C45" s="5" t="str">
        <f>"2024-25/"&amp;Table2234[[#This Row],[Class]]&amp;"/"&amp;Table2234[[#This Row],[S.No]]</f>
        <v>2024-25/44/44</v>
      </c>
      <c r="D45" s="10">
        <v>45388</v>
      </c>
      <c r="E45" s="5" t="s">
        <v>292</v>
      </c>
      <c r="F45" s="5" t="s">
        <v>76</v>
      </c>
      <c r="G45" s="10">
        <v>41320</v>
      </c>
      <c r="H45" s="10" t="s">
        <v>295</v>
      </c>
      <c r="I45" s="5">
        <v>5</v>
      </c>
      <c r="J45" s="5" t="s">
        <v>46</v>
      </c>
      <c r="K45" s="5" t="s">
        <v>293</v>
      </c>
      <c r="L45" s="5" t="s">
        <v>294</v>
      </c>
      <c r="M45" s="5"/>
      <c r="N45" s="7" t="s">
        <v>296</v>
      </c>
      <c r="O45" s="7"/>
      <c r="P45" s="7" t="s">
        <v>297</v>
      </c>
      <c r="Q45" s="7"/>
      <c r="R45" s="5" t="s">
        <v>476</v>
      </c>
      <c r="S45" s="5" t="s">
        <v>476</v>
      </c>
      <c r="T45" s="5" t="s">
        <v>476</v>
      </c>
      <c r="U45" s="5"/>
      <c r="V45" s="9">
        <f t="shared" si="1"/>
        <v>11</v>
      </c>
      <c r="W45" s="12" t="str">
        <f>IF(AND(Table2234[[#This Row],[Years Completesd (Age) as on 31-03-24]]&gt;=10,Table2234[[#This Row],[Years Completesd (Age) as on 31-03-24]]&lt;=12),"Ok","Invalid")</f>
        <v>Ok</v>
      </c>
    </row>
    <row r="46" spans="1:23" x14ac:dyDescent="0.2">
      <c r="A46" s="4">
        <v>45</v>
      </c>
      <c r="B46" s="4">
        <v>45</v>
      </c>
      <c r="C46" s="5" t="str">
        <f>"2024-25/"&amp;Table2234[[#This Row],[Class]]&amp;"/"&amp;Table2234[[#This Row],[S.No]]</f>
        <v>2024-25/45/45</v>
      </c>
      <c r="D46" s="10">
        <v>45388</v>
      </c>
      <c r="E46" s="5" t="s">
        <v>298</v>
      </c>
      <c r="F46" s="5" t="s">
        <v>19</v>
      </c>
      <c r="G46" s="10">
        <v>41477</v>
      </c>
      <c r="H46" s="10" t="s">
        <v>66</v>
      </c>
      <c r="I46" s="5">
        <v>5</v>
      </c>
      <c r="J46" s="5" t="s">
        <v>46</v>
      </c>
      <c r="K46" s="5" t="s">
        <v>299</v>
      </c>
      <c r="L46" s="5" t="s">
        <v>300</v>
      </c>
      <c r="M46" s="5"/>
      <c r="N46" s="7" t="s">
        <v>301</v>
      </c>
      <c r="O46" s="7" t="s">
        <v>302</v>
      </c>
      <c r="P46" s="7" t="s">
        <v>303</v>
      </c>
      <c r="Q46" s="7" t="s">
        <v>304</v>
      </c>
      <c r="R46" s="5" t="s">
        <v>476</v>
      </c>
      <c r="S46" s="5" t="s">
        <v>476</v>
      </c>
      <c r="T46" s="5" t="s">
        <v>476</v>
      </c>
      <c r="U46" s="5"/>
      <c r="V46" s="9">
        <f t="shared" si="1"/>
        <v>10</v>
      </c>
      <c r="W46" s="12" t="str">
        <f>IF(AND(Table2234[[#This Row],[Years Completesd (Age) as on 31-03-24]]&gt;=10,Table2234[[#This Row],[Years Completesd (Age) as on 31-03-24]]&lt;=12),"Ok","Invalid")</f>
        <v>Ok</v>
      </c>
    </row>
    <row r="47" spans="1:23" x14ac:dyDescent="0.2">
      <c r="A47" s="4">
        <v>46</v>
      </c>
      <c r="B47" s="5">
        <v>46</v>
      </c>
      <c r="C47" s="5" t="str">
        <f>"2024-25/"&amp;Table2234[[#This Row],[Class]]&amp;"/"&amp;Table2234[[#This Row],[S.No]]</f>
        <v>2024-25/46/46</v>
      </c>
      <c r="D47" s="10">
        <v>45390</v>
      </c>
      <c r="E47" s="5" t="s">
        <v>305</v>
      </c>
      <c r="F47" s="5" t="s">
        <v>19</v>
      </c>
      <c r="G47" s="10">
        <v>41642</v>
      </c>
      <c r="H47" s="10" t="s">
        <v>66</v>
      </c>
      <c r="I47" s="5">
        <v>5</v>
      </c>
      <c r="J47" s="5" t="s">
        <v>248</v>
      </c>
      <c r="K47" s="5" t="s">
        <v>306</v>
      </c>
      <c r="L47" s="5" t="s">
        <v>307</v>
      </c>
      <c r="M47" s="5"/>
      <c r="N47" s="7" t="s">
        <v>308</v>
      </c>
      <c r="O47" s="7"/>
      <c r="P47" s="7" t="s">
        <v>309</v>
      </c>
      <c r="Q47" s="7" t="s">
        <v>310</v>
      </c>
      <c r="R47" s="5" t="s">
        <v>476</v>
      </c>
      <c r="S47" s="5" t="s">
        <v>476</v>
      </c>
      <c r="T47" s="5" t="s">
        <v>476</v>
      </c>
      <c r="U47" s="5"/>
      <c r="V47" s="9">
        <f t="shared" si="1"/>
        <v>10</v>
      </c>
      <c r="W47" s="12" t="str">
        <f>IF(AND(Table2234[[#This Row],[Years Completesd (Age) as on 31-03-24]]&gt;=10,Table2234[[#This Row],[Years Completesd (Age) as on 31-03-24]]&lt;=12),"Ok","Invalid")</f>
        <v>Ok</v>
      </c>
    </row>
    <row r="48" spans="1:23" x14ac:dyDescent="0.2">
      <c r="A48" s="4">
        <v>47</v>
      </c>
      <c r="B48" s="5">
        <v>47</v>
      </c>
      <c r="C48" s="5" t="str">
        <f>"2024-25/"&amp;Table2234[[#This Row],[Class]]&amp;"/"&amp;Table2234[[#This Row],[S.No]]</f>
        <v>2024-25/47/47</v>
      </c>
      <c r="D48" s="10">
        <v>45390</v>
      </c>
      <c r="E48" s="5" t="s">
        <v>311</v>
      </c>
      <c r="F48" s="5" t="s">
        <v>19</v>
      </c>
      <c r="G48" s="10">
        <v>41259</v>
      </c>
      <c r="H48" s="10" t="s">
        <v>30</v>
      </c>
      <c r="I48" s="5">
        <v>5</v>
      </c>
      <c r="J48" s="5" t="s">
        <v>46</v>
      </c>
      <c r="K48" s="5" t="s">
        <v>312</v>
      </c>
      <c r="L48" s="5" t="s">
        <v>313</v>
      </c>
      <c r="M48" s="5"/>
      <c r="N48" s="7" t="s">
        <v>314</v>
      </c>
      <c r="O48" s="7"/>
      <c r="P48" s="7" t="s">
        <v>315</v>
      </c>
      <c r="Q48" s="7" t="s">
        <v>316</v>
      </c>
      <c r="R48" s="5" t="s">
        <v>476</v>
      </c>
      <c r="S48" s="5" t="s">
        <v>476</v>
      </c>
      <c r="T48" s="5" t="s">
        <v>476</v>
      </c>
      <c r="U48" s="5"/>
      <c r="V48" s="9">
        <f t="shared" si="1"/>
        <v>11</v>
      </c>
      <c r="W48" s="12" t="str">
        <f>IF(AND(Table2234[[#This Row],[Years Completesd (Age) as on 31-03-24]]&gt;=10,Table2234[[#This Row],[Years Completesd (Age) as on 31-03-24]]&lt;=12),"Ok","Invalid")</f>
        <v>Ok</v>
      </c>
    </row>
    <row r="49" spans="1:23" x14ac:dyDescent="0.2">
      <c r="A49" s="4">
        <v>48</v>
      </c>
      <c r="B49" s="5">
        <v>48</v>
      </c>
      <c r="C49" s="5" t="str">
        <f>"2024-25/"&amp;Table2234[[#This Row],[Class]]&amp;"/"&amp;Table2234[[#This Row],[S.No]]</f>
        <v>2024-25/48/48</v>
      </c>
      <c r="D49" s="10">
        <v>45390</v>
      </c>
      <c r="E49" s="5" t="s">
        <v>317</v>
      </c>
      <c r="F49" s="5" t="s">
        <v>76</v>
      </c>
      <c r="G49" s="10">
        <v>41202</v>
      </c>
      <c r="H49" s="10" t="s">
        <v>66</v>
      </c>
      <c r="I49" s="5">
        <v>5</v>
      </c>
      <c r="J49" s="5" t="s">
        <v>318</v>
      </c>
      <c r="K49" s="5" t="s">
        <v>319</v>
      </c>
      <c r="L49" s="5" t="s">
        <v>320</v>
      </c>
      <c r="M49" s="5"/>
      <c r="N49" s="7" t="s">
        <v>321</v>
      </c>
      <c r="O49" s="7"/>
      <c r="P49" s="7" t="s">
        <v>322</v>
      </c>
      <c r="Q49" s="7" t="s">
        <v>323</v>
      </c>
      <c r="R49" s="5" t="s">
        <v>476</v>
      </c>
      <c r="S49" s="5" t="s">
        <v>476</v>
      </c>
      <c r="T49" s="5" t="s">
        <v>476</v>
      </c>
      <c r="U49" s="5"/>
      <c r="V49" s="9">
        <f t="shared" si="1"/>
        <v>11</v>
      </c>
      <c r="W49" s="12" t="str">
        <f>IF(AND(Table2234[[#This Row],[Years Completesd (Age) as on 31-03-24]]&gt;=10,Table2234[[#This Row],[Years Completesd (Age) as on 31-03-24]]&lt;=12),"Ok","Invalid")</f>
        <v>Ok</v>
      </c>
    </row>
    <row r="50" spans="1:23" x14ac:dyDescent="0.2">
      <c r="A50" s="4">
        <v>49</v>
      </c>
      <c r="B50" s="5">
        <v>49</v>
      </c>
      <c r="C50" s="5" t="str">
        <f>"2024-25/"&amp;Table2234[[#This Row],[Class]]&amp;"/"&amp;Table2234[[#This Row],[S.No]]</f>
        <v>2024-25/49/49</v>
      </c>
      <c r="D50" s="10">
        <v>45390</v>
      </c>
      <c r="E50" s="5" t="s">
        <v>324</v>
      </c>
      <c r="F50" s="5" t="s">
        <v>76</v>
      </c>
      <c r="G50" s="10">
        <v>41539</v>
      </c>
      <c r="H50" s="10" t="s">
        <v>66</v>
      </c>
      <c r="I50" s="5">
        <v>5</v>
      </c>
      <c r="J50" s="5" t="s">
        <v>46</v>
      </c>
      <c r="K50" s="5" t="s">
        <v>325</v>
      </c>
      <c r="L50" s="5" t="s">
        <v>326</v>
      </c>
      <c r="M50" s="5"/>
      <c r="N50" s="7" t="s">
        <v>327</v>
      </c>
      <c r="O50" s="7" t="s">
        <v>328</v>
      </c>
      <c r="P50" s="7" t="s">
        <v>329</v>
      </c>
      <c r="Q50" s="7" t="s">
        <v>330</v>
      </c>
      <c r="R50" s="5" t="s">
        <v>476</v>
      </c>
      <c r="S50" s="5" t="s">
        <v>476</v>
      </c>
      <c r="T50" s="5" t="s">
        <v>476</v>
      </c>
      <c r="U50" s="5"/>
      <c r="V50" s="9">
        <f t="shared" si="1"/>
        <v>10</v>
      </c>
      <c r="W50" s="12" t="str">
        <f>IF(AND(Table2234[[#This Row],[Years Completesd (Age) as on 31-03-24]]&gt;=10,Table2234[[#This Row],[Years Completesd (Age) as on 31-03-24]]&lt;=12),"Ok","Invalid")</f>
        <v>Ok</v>
      </c>
    </row>
    <row r="51" spans="1:23" x14ac:dyDescent="0.2">
      <c r="A51" s="4">
        <v>50</v>
      </c>
      <c r="B51" s="5">
        <v>50</v>
      </c>
      <c r="C51" s="5" t="str">
        <f>"2024-25/"&amp;Table2234[[#This Row],[Class]]&amp;"/"&amp;Table2234[[#This Row],[S.No]]</f>
        <v>2024-25/50/50</v>
      </c>
      <c r="D51" s="10">
        <v>45390</v>
      </c>
      <c r="E51" s="5" t="s">
        <v>331</v>
      </c>
      <c r="F51" s="5" t="s">
        <v>19</v>
      </c>
      <c r="G51" s="10">
        <v>41451</v>
      </c>
      <c r="H51" s="10" t="s">
        <v>66</v>
      </c>
      <c r="I51" s="5">
        <v>1</v>
      </c>
      <c r="J51" s="5" t="s">
        <v>401</v>
      </c>
      <c r="K51" s="5" t="s">
        <v>332</v>
      </c>
      <c r="L51" s="5" t="s">
        <v>333</v>
      </c>
      <c r="M51" s="5"/>
      <c r="N51" s="7" t="s">
        <v>334</v>
      </c>
      <c r="O51" s="7"/>
      <c r="P51" s="7" t="s">
        <v>335</v>
      </c>
      <c r="Q51" s="7" t="s">
        <v>336</v>
      </c>
      <c r="R51" s="5" t="s">
        <v>476</v>
      </c>
      <c r="S51" s="5" t="s">
        <v>476</v>
      </c>
      <c r="T51" s="5" t="s">
        <v>476</v>
      </c>
      <c r="U51" s="5"/>
      <c r="V51" s="9">
        <f t="shared" si="1"/>
        <v>10</v>
      </c>
      <c r="W51" s="12" t="str">
        <f>IF(AND(Table2234[[#This Row],[Years Completesd (Age) as on 31-03-24]]&gt;=10,Table2234[[#This Row],[Years Completesd (Age) as on 31-03-24]]&lt;=12),"Ok","Invalid")</f>
        <v>Ok</v>
      </c>
    </row>
    <row r="52" spans="1:23" x14ac:dyDescent="0.2">
      <c r="A52" s="4">
        <v>51</v>
      </c>
      <c r="B52" s="5">
        <v>51</v>
      </c>
      <c r="C52" s="5" t="str">
        <f>"2024-25/"&amp;Table2234[[#This Row],[Class]]&amp;"/"&amp;Table2234[[#This Row],[S.No]]</f>
        <v>2024-25/51/51</v>
      </c>
      <c r="D52" s="10">
        <v>45390</v>
      </c>
      <c r="E52" s="5" t="s">
        <v>337</v>
      </c>
      <c r="F52" s="5" t="s">
        <v>76</v>
      </c>
      <c r="G52" s="10">
        <v>41457</v>
      </c>
      <c r="H52" s="10" t="s">
        <v>66</v>
      </c>
      <c r="I52" s="5">
        <v>5</v>
      </c>
      <c r="J52" s="5" t="s">
        <v>46</v>
      </c>
      <c r="K52" s="5" t="s">
        <v>338</v>
      </c>
      <c r="L52" s="5" t="s">
        <v>339</v>
      </c>
      <c r="M52" s="5"/>
      <c r="N52" s="7" t="s">
        <v>340</v>
      </c>
      <c r="O52" s="7" t="s">
        <v>341</v>
      </c>
      <c r="P52" s="7" t="s">
        <v>342</v>
      </c>
      <c r="Q52" s="7" t="s">
        <v>343</v>
      </c>
      <c r="R52" s="5" t="s">
        <v>476</v>
      </c>
      <c r="S52" s="5" t="s">
        <v>476</v>
      </c>
      <c r="T52" s="5" t="s">
        <v>476</v>
      </c>
      <c r="U52" s="5"/>
      <c r="V52" s="9">
        <f t="shared" si="1"/>
        <v>10</v>
      </c>
      <c r="W52" s="12" t="str">
        <f>IF(AND(Table2234[[#This Row],[Years Completesd (Age) as on 31-03-24]]&gt;=10,Table2234[[#This Row],[Years Completesd (Age) as on 31-03-24]]&lt;=12),"Ok","Invalid")</f>
        <v>Ok</v>
      </c>
    </row>
    <row r="53" spans="1:23" x14ac:dyDescent="0.2">
      <c r="A53" s="4">
        <v>52</v>
      </c>
      <c r="B53" s="5">
        <v>52</v>
      </c>
      <c r="C53" s="5" t="str">
        <f>"2024-25/"&amp;Table2234[[#This Row],[Class]]&amp;"/"&amp;Table2234[[#This Row],[S.No]]</f>
        <v>2024-25/52/52</v>
      </c>
      <c r="D53" s="10">
        <v>45390</v>
      </c>
      <c r="E53" s="5" t="s">
        <v>344</v>
      </c>
      <c r="F53" s="5" t="s">
        <v>19</v>
      </c>
      <c r="G53" s="10">
        <v>41204</v>
      </c>
      <c r="H53" s="10" t="s">
        <v>30</v>
      </c>
      <c r="I53" s="5">
        <v>3</v>
      </c>
      <c r="J53" s="5" t="s">
        <v>235</v>
      </c>
      <c r="K53" s="5" t="s">
        <v>345</v>
      </c>
      <c r="L53" s="5" t="s">
        <v>346</v>
      </c>
      <c r="M53" s="5"/>
      <c r="N53" s="7" t="s">
        <v>347</v>
      </c>
      <c r="O53" s="7" t="s">
        <v>348</v>
      </c>
      <c r="P53" s="7" t="s">
        <v>349</v>
      </c>
      <c r="Q53" s="7" t="s">
        <v>350</v>
      </c>
      <c r="R53" s="5" t="s">
        <v>476</v>
      </c>
      <c r="S53" s="5" t="s">
        <v>476</v>
      </c>
      <c r="T53" s="5" t="s">
        <v>476</v>
      </c>
      <c r="U53" s="5"/>
      <c r="V53" s="9">
        <f t="shared" si="1"/>
        <v>11</v>
      </c>
      <c r="W53" s="12" t="str">
        <f>IF(AND(Table2234[[#This Row],[Years Completesd (Age) as on 31-03-24]]&gt;=10,Table2234[[#This Row],[Years Completesd (Age) as on 31-03-24]]&lt;=12),"Ok","Invalid")</f>
        <v>Ok</v>
      </c>
    </row>
    <row r="54" spans="1:23" x14ac:dyDescent="0.2">
      <c r="A54" s="4">
        <v>53</v>
      </c>
      <c r="B54" s="5">
        <v>53</v>
      </c>
      <c r="C54" s="5" t="str">
        <f>"2024-25/"&amp;Table2234[[#This Row],[Class]]&amp;"/"&amp;Table2234[[#This Row],[S.No]]</f>
        <v>2024-25/53/53</v>
      </c>
      <c r="D54" s="10">
        <v>45390</v>
      </c>
      <c r="E54" s="5" t="s">
        <v>351</v>
      </c>
      <c r="F54" s="5" t="s">
        <v>19</v>
      </c>
      <c r="G54" s="10">
        <v>41420</v>
      </c>
      <c r="H54" s="10" t="s">
        <v>66</v>
      </c>
      <c r="I54" s="5">
        <v>5</v>
      </c>
      <c r="J54" s="5" t="s">
        <v>46</v>
      </c>
      <c r="K54" s="5" t="s">
        <v>352</v>
      </c>
      <c r="L54" s="5" t="s">
        <v>353</v>
      </c>
      <c r="M54" s="5"/>
      <c r="N54" s="7" t="s">
        <v>354</v>
      </c>
      <c r="O54" s="7"/>
      <c r="P54" s="7" t="s">
        <v>355</v>
      </c>
      <c r="Q54" s="7" t="s">
        <v>356</v>
      </c>
      <c r="R54" s="5" t="s">
        <v>476</v>
      </c>
      <c r="S54" s="5" t="s">
        <v>476</v>
      </c>
      <c r="T54" s="5" t="s">
        <v>476</v>
      </c>
      <c r="U54" s="5"/>
      <c r="V54" s="9">
        <f t="shared" si="1"/>
        <v>10</v>
      </c>
      <c r="W54" s="12" t="str">
        <f>IF(AND(Table2234[[#This Row],[Years Completesd (Age) as on 31-03-24]]&gt;=10,Table2234[[#This Row],[Years Completesd (Age) as on 31-03-24]]&lt;=12),"Ok","Invalid")</f>
        <v>Ok</v>
      </c>
    </row>
    <row r="55" spans="1:23" x14ac:dyDescent="0.2">
      <c r="A55" s="4">
        <v>54</v>
      </c>
      <c r="B55" s="5">
        <v>54</v>
      </c>
      <c r="C55" s="5" t="str">
        <f>"2024-25/"&amp;Table2234[[#This Row],[Class]]&amp;"/"&amp;Table2234[[#This Row],[S.No]]</f>
        <v>2024-25/54/54</v>
      </c>
      <c r="D55" s="10">
        <v>45390</v>
      </c>
      <c r="E55" s="5" t="s">
        <v>357</v>
      </c>
      <c r="F55" s="5" t="s">
        <v>19</v>
      </c>
      <c r="G55" s="10">
        <v>41193</v>
      </c>
      <c r="H55" s="10" t="s">
        <v>66</v>
      </c>
      <c r="I55" s="5">
        <v>5</v>
      </c>
      <c r="J55" s="5" t="s">
        <v>46</v>
      </c>
      <c r="K55" s="5" t="s">
        <v>358</v>
      </c>
      <c r="L55" s="5" t="s">
        <v>359</v>
      </c>
      <c r="M55" s="5"/>
      <c r="N55" s="7" t="s">
        <v>360</v>
      </c>
      <c r="O55" s="7"/>
      <c r="P55" s="7" t="s">
        <v>361</v>
      </c>
      <c r="Q55" s="7" t="s">
        <v>362</v>
      </c>
      <c r="R55" s="5" t="s">
        <v>476</v>
      </c>
      <c r="S55" s="5" t="s">
        <v>476</v>
      </c>
      <c r="T55" s="5" t="s">
        <v>476</v>
      </c>
      <c r="U55" s="5"/>
      <c r="V55" s="9">
        <f t="shared" si="1"/>
        <v>11</v>
      </c>
      <c r="W55" s="12" t="str">
        <f>IF(AND(Table2234[[#This Row],[Years Completesd (Age) as on 31-03-24]]&gt;=10,Table2234[[#This Row],[Years Completesd (Age) as on 31-03-24]]&lt;=12),"Ok","Invalid")</f>
        <v>Ok</v>
      </c>
    </row>
    <row r="56" spans="1:23" x14ac:dyDescent="0.2">
      <c r="A56" s="4">
        <v>55</v>
      </c>
      <c r="B56" s="5">
        <v>55</v>
      </c>
      <c r="C56" s="5" t="str">
        <f>"2024-25/"&amp;Table2234[[#This Row],[Class]]&amp;"/"&amp;Table2234[[#This Row],[S.No]]</f>
        <v>2024-25/55/55</v>
      </c>
      <c r="D56" s="10">
        <v>45390</v>
      </c>
      <c r="E56" s="5" t="s">
        <v>363</v>
      </c>
      <c r="F56" s="5" t="s">
        <v>19</v>
      </c>
      <c r="G56" s="10">
        <v>41651</v>
      </c>
      <c r="H56" s="10" t="s">
        <v>66</v>
      </c>
      <c r="I56" s="5">
        <v>5</v>
      </c>
      <c r="J56" s="5" t="s">
        <v>46</v>
      </c>
      <c r="K56" s="5" t="s">
        <v>358</v>
      </c>
      <c r="L56" s="5" t="s">
        <v>359</v>
      </c>
      <c r="M56" s="5"/>
      <c r="N56" s="7" t="s">
        <v>360</v>
      </c>
      <c r="O56" s="7"/>
      <c r="P56" s="7" t="s">
        <v>329</v>
      </c>
      <c r="Q56" s="7" t="s">
        <v>364</v>
      </c>
      <c r="R56" s="5" t="s">
        <v>476</v>
      </c>
      <c r="S56" s="5" t="s">
        <v>476</v>
      </c>
      <c r="T56" s="5" t="s">
        <v>476</v>
      </c>
      <c r="U56" s="5"/>
      <c r="V56" s="9">
        <f t="shared" si="1"/>
        <v>10</v>
      </c>
      <c r="W56" s="12" t="str">
        <f>IF(AND(Table2234[[#This Row],[Years Completesd (Age) as on 31-03-24]]&gt;=10,Table2234[[#This Row],[Years Completesd (Age) as on 31-03-24]]&lt;=12),"Ok","Invalid")</f>
        <v>Ok</v>
      </c>
    </row>
    <row r="57" spans="1:23" x14ac:dyDescent="0.2">
      <c r="A57" s="4">
        <v>56</v>
      </c>
      <c r="B57" s="5">
        <v>56</v>
      </c>
      <c r="C57" s="5" t="str">
        <f>"2024-25/"&amp;Table2234[[#This Row],[Class]]&amp;"/"&amp;Table2234[[#This Row],[S.No]]</f>
        <v>2024-25/56/56</v>
      </c>
      <c r="D57" s="10">
        <v>45391</v>
      </c>
      <c r="E57" s="5" t="s">
        <v>367</v>
      </c>
      <c r="F57" s="5" t="s">
        <v>19</v>
      </c>
      <c r="G57" s="10">
        <v>41680</v>
      </c>
      <c r="H57" s="10" t="s">
        <v>66</v>
      </c>
      <c r="I57" s="5">
        <v>3</v>
      </c>
      <c r="J57" s="5" t="s">
        <v>235</v>
      </c>
      <c r="K57" s="5" t="s">
        <v>368</v>
      </c>
      <c r="L57" s="5" t="s">
        <v>369</v>
      </c>
      <c r="M57" s="5">
        <v>1</v>
      </c>
      <c r="N57" s="7" t="s">
        <v>370</v>
      </c>
      <c r="O57" s="7"/>
      <c r="P57" s="7" t="s">
        <v>271</v>
      </c>
      <c r="Q57" s="7" t="s">
        <v>371</v>
      </c>
      <c r="R57" s="5" t="s">
        <v>476</v>
      </c>
      <c r="S57" s="5" t="s">
        <v>476</v>
      </c>
      <c r="T57" s="5" t="s">
        <v>476</v>
      </c>
      <c r="U57" s="5"/>
      <c r="V57" s="9">
        <f t="shared" si="1"/>
        <v>10</v>
      </c>
      <c r="W57" s="12" t="str">
        <f>IF(AND(Table2234[[#This Row],[Years Completesd (Age) as on 31-03-24]]&gt;=10,Table2234[[#This Row],[Years Completesd (Age) as on 31-03-24]]&lt;=12),"Ok","Invalid")</f>
        <v>Ok</v>
      </c>
    </row>
    <row r="58" spans="1:23" x14ac:dyDescent="0.2">
      <c r="A58" s="4">
        <v>57</v>
      </c>
      <c r="B58" s="4">
        <v>57</v>
      </c>
      <c r="C58" s="5" t="str">
        <f>"2024-25/"&amp;Table2234[[#This Row],[Class]]&amp;"/"&amp;Table2234[[#This Row],[S.No]]</f>
        <v>2024-25/57/57</v>
      </c>
      <c r="D58" s="10">
        <v>45391</v>
      </c>
      <c r="E58" s="5" t="s">
        <v>372</v>
      </c>
      <c r="F58" s="5" t="s">
        <v>19</v>
      </c>
      <c r="G58" s="10">
        <v>41399</v>
      </c>
      <c r="H58" s="10" t="s">
        <v>66</v>
      </c>
      <c r="I58" s="5">
        <v>1</v>
      </c>
      <c r="J58" s="5" t="s">
        <v>373</v>
      </c>
      <c r="K58" s="5" t="s">
        <v>374</v>
      </c>
      <c r="L58" s="5" t="s">
        <v>375</v>
      </c>
      <c r="M58" s="5" t="s">
        <v>23</v>
      </c>
      <c r="N58" s="7" t="s">
        <v>376</v>
      </c>
      <c r="O58" s="7"/>
      <c r="P58" s="7" t="s">
        <v>151</v>
      </c>
      <c r="Q58" s="7" t="s">
        <v>377</v>
      </c>
      <c r="R58" s="5" t="s">
        <v>476</v>
      </c>
      <c r="S58" s="5" t="s">
        <v>476</v>
      </c>
      <c r="T58" s="5" t="s">
        <v>476</v>
      </c>
      <c r="U58" s="5"/>
      <c r="V58" s="9">
        <f t="shared" si="1"/>
        <v>10</v>
      </c>
      <c r="W58" s="12" t="str">
        <f>IF(AND(Table2234[[#This Row],[Years Completesd (Age) as on 31-03-24]]&gt;=10,Table2234[[#This Row],[Years Completesd (Age) as on 31-03-24]]&lt;=12),"Ok","Invalid")</f>
        <v>Ok</v>
      </c>
    </row>
    <row r="59" spans="1:23" x14ac:dyDescent="0.2">
      <c r="A59" s="4">
        <v>58</v>
      </c>
      <c r="B59" s="5">
        <v>58</v>
      </c>
      <c r="C59" s="5" t="str">
        <f>"2024-25/"&amp;Table2234[[#This Row],[Class]]&amp;"/"&amp;Table2234[[#This Row],[S.No]]</f>
        <v>2024-25/58/58</v>
      </c>
      <c r="D59" s="10">
        <v>45391</v>
      </c>
      <c r="E59" s="5" t="s">
        <v>378</v>
      </c>
      <c r="F59" s="5" t="s">
        <v>19</v>
      </c>
      <c r="G59" s="10">
        <v>41152</v>
      </c>
      <c r="H59" s="10" t="s">
        <v>66</v>
      </c>
      <c r="I59" s="5">
        <v>5</v>
      </c>
      <c r="J59" s="5" t="s">
        <v>70</v>
      </c>
      <c r="K59" s="5" t="s">
        <v>379</v>
      </c>
      <c r="L59" s="5" t="s">
        <v>380</v>
      </c>
      <c r="M59" s="5" t="s">
        <v>23</v>
      </c>
      <c r="N59" s="7" t="s">
        <v>381</v>
      </c>
      <c r="O59" s="7"/>
      <c r="P59" s="7" t="s">
        <v>382</v>
      </c>
      <c r="Q59" s="7" t="s">
        <v>383</v>
      </c>
      <c r="R59" s="5" t="s">
        <v>476</v>
      </c>
      <c r="S59" s="5" t="s">
        <v>476</v>
      </c>
      <c r="T59" s="5" t="s">
        <v>476</v>
      </c>
      <c r="U59" s="5"/>
      <c r="V59" s="9">
        <f t="shared" si="1"/>
        <v>11</v>
      </c>
      <c r="W59" s="12" t="str">
        <f>IF(AND(Table2234[[#This Row],[Years Completesd (Age) as on 31-03-24]]&gt;=10,Table2234[[#This Row],[Years Completesd (Age) as on 31-03-24]]&lt;=12),"Ok","Invalid")</f>
        <v>Ok</v>
      </c>
    </row>
    <row r="60" spans="1:23" x14ac:dyDescent="0.2">
      <c r="A60" s="4">
        <v>59</v>
      </c>
      <c r="B60" s="5">
        <v>59</v>
      </c>
      <c r="C60" s="5" t="str">
        <f>"2024-25/"&amp;Table2234[[#This Row],[Class]]&amp;"/"&amp;Table2234[[#This Row],[S.No]]</f>
        <v>2024-25/59/59</v>
      </c>
      <c r="D60" s="10">
        <v>45391</v>
      </c>
      <c r="E60" s="5" t="s">
        <v>390</v>
      </c>
      <c r="F60" s="5" t="s">
        <v>76</v>
      </c>
      <c r="G60" s="10">
        <v>41098</v>
      </c>
      <c r="H60" s="10" t="s">
        <v>30</v>
      </c>
      <c r="I60" s="5">
        <v>5</v>
      </c>
      <c r="J60" s="5" t="s">
        <v>23</v>
      </c>
      <c r="K60" s="5" t="s">
        <v>391</v>
      </c>
      <c r="L60" s="5" t="s">
        <v>392</v>
      </c>
      <c r="M60" s="5" t="s">
        <v>23</v>
      </c>
      <c r="N60" s="7" t="s">
        <v>393</v>
      </c>
      <c r="O60" s="7"/>
      <c r="P60" s="7" t="s">
        <v>95</v>
      </c>
      <c r="Q60" s="7" t="s">
        <v>394</v>
      </c>
      <c r="R60" s="5" t="s">
        <v>476</v>
      </c>
      <c r="S60" s="5" t="s">
        <v>476</v>
      </c>
      <c r="T60" s="5" t="s">
        <v>476</v>
      </c>
      <c r="U60" s="5"/>
      <c r="V60" s="9">
        <f t="shared" si="1"/>
        <v>11</v>
      </c>
      <c r="W60" s="12" t="str">
        <f>IF(AND(Table2234[[#This Row],[Years Completesd (Age) as on 31-03-24]]&gt;=10,Table2234[[#This Row],[Years Completesd (Age) as on 31-03-24]]&lt;=12),"Ok","Invalid")</f>
        <v>Ok</v>
      </c>
    </row>
    <row r="61" spans="1:23" x14ac:dyDescent="0.2">
      <c r="A61" s="4">
        <v>60</v>
      </c>
      <c r="B61" s="5">
        <v>60</v>
      </c>
      <c r="C61" s="5" t="str">
        <f>"2024-25/"&amp;Table2234[[#This Row],[Class]]&amp;"/"&amp;Table2234[[#This Row],[S.No]]</f>
        <v>2024-25/60/60</v>
      </c>
      <c r="D61" s="10">
        <v>45391</v>
      </c>
      <c r="E61" s="5" t="s">
        <v>384</v>
      </c>
      <c r="F61" s="5" t="s">
        <v>19</v>
      </c>
      <c r="G61" s="10">
        <v>41697</v>
      </c>
      <c r="H61" s="10" t="s">
        <v>66</v>
      </c>
      <c r="I61" s="5">
        <v>4</v>
      </c>
      <c r="J61" s="5" t="s">
        <v>385</v>
      </c>
      <c r="K61" s="5" t="s">
        <v>386</v>
      </c>
      <c r="L61" s="5" t="s">
        <v>387</v>
      </c>
      <c r="M61" s="5" t="s">
        <v>23</v>
      </c>
      <c r="N61" s="7" t="s">
        <v>388</v>
      </c>
      <c r="O61" s="7"/>
      <c r="P61" s="7" t="s">
        <v>140</v>
      </c>
      <c r="Q61" s="7" t="s">
        <v>389</v>
      </c>
      <c r="R61" s="5" t="s">
        <v>476</v>
      </c>
      <c r="S61" s="5" t="s">
        <v>476</v>
      </c>
      <c r="T61" s="5" t="s">
        <v>476</v>
      </c>
      <c r="U61" s="5"/>
      <c r="V61" s="9">
        <f t="shared" si="1"/>
        <v>10</v>
      </c>
      <c r="W61" s="12" t="str">
        <f>IF(AND(Table2234[[#This Row],[Years Completesd (Age) as on 31-03-24]]&gt;=10,Table2234[[#This Row],[Years Completesd (Age) as on 31-03-24]]&lt;=12),"Ok","Invalid")</f>
        <v>Ok</v>
      </c>
    </row>
    <row r="62" spans="1:23" x14ac:dyDescent="0.2">
      <c r="A62" s="4">
        <v>61</v>
      </c>
      <c r="B62" s="5">
        <v>61</v>
      </c>
      <c r="C62" s="5" t="str">
        <f>"2024-25/"&amp;Table2234[[#This Row],[Class]]&amp;"/"&amp;Table2234[[#This Row],[S.No]]</f>
        <v>2024-25/61/61</v>
      </c>
      <c r="D62" s="10">
        <v>45391</v>
      </c>
      <c r="E62" s="5" t="s">
        <v>395</v>
      </c>
      <c r="F62" s="5" t="s">
        <v>76</v>
      </c>
      <c r="G62" s="10">
        <v>41281</v>
      </c>
      <c r="H62" s="10" t="s">
        <v>66</v>
      </c>
      <c r="I62" s="5">
        <v>5</v>
      </c>
      <c r="J62" s="5" t="s">
        <v>46</v>
      </c>
      <c r="K62" s="5" t="s">
        <v>396</v>
      </c>
      <c r="L62" s="5" t="s">
        <v>397</v>
      </c>
      <c r="M62" s="5" t="s">
        <v>23</v>
      </c>
      <c r="N62" s="7" t="s">
        <v>398</v>
      </c>
      <c r="O62" s="7" t="s">
        <v>399</v>
      </c>
      <c r="P62" s="7" t="s">
        <v>134</v>
      </c>
      <c r="Q62" s="7" t="s">
        <v>400</v>
      </c>
      <c r="R62" s="5" t="s">
        <v>476</v>
      </c>
      <c r="S62" s="5" t="s">
        <v>476</v>
      </c>
      <c r="T62" s="5" t="s">
        <v>476</v>
      </c>
      <c r="U62" s="5"/>
      <c r="V62" s="9">
        <f t="shared" si="1"/>
        <v>11</v>
      </c>
      <c r="W62" s="12" t="str">
        <f>IF(AND(Table2234[[#This Row],[Years Completesd (Age) as on 31-03-24]]&gt;=10,Table2234[[#This Row],[Years Completesd (Age) as on 31-03-24]]&lt;=12),"Ok","Invalid")</f>
        <v>Ok</v>
      </c>
    </row>
    <row r="63" spans="1:23" x14ac:dyDescent="0.2">
      <c r="A63" s="4">
        <v>62</v>
      </c>
      <c r="B63" s="5">
        <v>62</v>
      </c>
      <c r="C63" s="5" t="str">
        <f>"2024-25/"&amp;Table2234[[#This Row],[Class]]&amp;"/"&amp;Table2234[[#This Row],[S.No]]</f>
        <v>2024-25/62/62</v>
      </c>
      <c r="D63" s="10">
        <v>45392</v>
      </c>
      <c r="E63" s="5" t="s">
        <v>402</v>
      </c>
      <c r="F63" s="5" t="s">
        <v>19</v>
      </c>
      <c r="G63" s="10">
        <v>41472</v>
      </c>
      <c r="H63" s="10" t="s">
        <v>66</v>
      </c>
      <c r="I63" s="5">
        <v>3</v>
      </c>
      <c r="J63" s="5" t="s">
        <v>403</v>
      </c>
      <c r="K63" s="5" t="s">
        <v>404</v>
      </c>
      <c r="L63" s="5" t="s">
        <v>405</v>
      </c>
      <c r="M63" s="5">
        <v>2</v>
      </c>
      <c r="N63" s="7" t="s">
        <v>406</v>
      </c>
      <c r="O63" s="7" t="s">
        <v>407</v>
      </c>
      <c r="P63" s="7" t="s">
        <v>95</v>
      </c>
      <c r="Q63" s="7" t="s">
        <v>408</v>
      </c>
      <c r="R63" s="5" t="s">
        <v>476</v>
      </c>
      <c r="S63" s="5" t="s">
        <v>476</v>
      </c>
      <c r="T63" s="5" t="s">
        <v>476</v>
      </c>
      <c r="U63" s="5"/>
      <c r="V63" s="9">
        <f t="shared" si="1"/>
        <v>10</v>
      </c>
      <c r="W63" s="12" t="str">
        <f>IF(AND(Table2234[[#This Row],[Years Completesd (Age) as on 31-03-24]]&gt;=10,Table2234[[#This Row],[Years Completesd (Age) as on 31-03-24]]&lt;=12),"Ok","Invalid")</f>
        <v>Ok</v>
      </c>
    </row>
    <row r="64" spans="1:23" x14ac:dyDescent="0.2">
      <c r="A64" s="4">
        <v>63</v>
      </c>
      <c r="B64" s="5">
        <v>63</v>
      </c>
      <c r="C64" s="5" t="str">
        <f>"2024-25/"&amp;Table2234[[#This Row],[Class]]&amp;"/"&amp;Table2234[[#This Row],[S.No]]</f>
        <v>2024-25/63/63</v>
      </c>
      <c r="D64" s="10">
        <v>45392</v>
      </c>
      <c r="E64" s="5" t="s">
        <v>409</v>
      </c>
      <c r="F64" s="5" t="s">
        <v>19</v>
      </c>
      <c r="G64" s="10">
        <v>41688</v>
      </c>
      <c r="H64" s="10" t="s">
        <v>410</v>
      </c>
      <c r="I64" s="5">
        <v>5</v>
      </c>
      <c r="J64" s="5" t="s">
        <v>70</v>
      </c>
      <c r="K64" s="5" t="s">
        <v>411</v>
      </c>
      <c r="L64" s="5" t="s">
        <v>412</v>
      </c>
      <c r="M64" s="5" t="s">
        <v>23</v>
      </c>
      <c r="N64" s="7" t="s">
        <v>413</v>
      </c>
      <c r="O64" s="7" t="s">
        <v>414</v>
      </c>
      <c r="P64" s="7" t="s">
        <v>95</v>
      </c>
      <c r="Q64" s="7" t="s">
        <v>415</v>
      </c>
      <c r="R64" s="5" t="s">
        <v>476</v>
      </c>
      <c r="S64" s="5" t="s">
        <v>476</v>
      </c>
      <c r="T64" s="5" t="s">
        <v>476</v>
      </c>
      <c r="U64" s="5"/>
      <c r="V64" s="9">
        <f t="shared" si="1"/>
        <v>10</v>
      </c>
      <c r="W64" s="12" t="str">
        <f>IF(AND(Table2234[[#This Row],[Years Completesd (Age) as on 31-03-24]]&gt;=10,Table2234[[#This Row],[Years Completesd (Age) as on 31-03-24]]&lt;=12),"Ok","Invalid")</f>
        <v>Ok</v>
      </c>
    </row>
    <row r="65" spans="1:23" x14ac:dyDescent="0.2">
      <c r="A65" s="4">
        <v>64</v>
      </c>
      <c r="B65" s="4">
        <v>64</v>
      </c>
      <c r="C65" s="5" t="str">
        <f>"2024-25/"&amp;Table2234[[#This Row],[Class]]&amp;"/"&amp;Table2234[[#This Row],[S.No]]</f>
        <v>2024-25/64/64</v>
      </c>
      <c r="D65" s="10">
        <v>45392</v>
      </c>
      <c r="E65" s="5" t="s">
        <v>416</v>
      </c>
      <c r="F65" s="5" t="s">
        <v>76</v>
      </c>
      <c r="G65" s="10">
        <v>41509</v>
      </c>
      <c r="H65" s="10" t="s">
        <v>47</v>
      </c>
      <c r="I65" s="5">
        <v>3</v>
      </c>
      <c r="J65" s="5" t="s">
        <v>403</v>
      </c>
      <c r="K65" s="5" t="s">
        <v>434</v>
      </c>
      <c r="L65" s="5" t="s">
        <v>420</v>
      </c>
      <c r="M65" s="5" t="s">
        <v>23</v>
      </c>
      <c r="N65" s="7" t="s">
        <v>433</v>
      </c>
      <c r="O65" s="7"/>
      <c r="P65" s="7"/>
      <c r="Q65" s="7" t="s">
        <v>435</v>
      </c>
      <c r="R65" s="5" t="s">
        <v>476</v>
      </c>
      <c r="S65" s="5" t="s">
        <v>476</v>
      </c>
      <c r="T65" s="5" t="s">
        <v>476</v>
      </c>
      <c r="U65" s="5"/>
      <c r="V65" s="9">
        <f t="shared" si="1"/>
        <v>10</v>
      </c>
      <c r="W65" s="12" t="str">
        <f>IF(AND(Table2234[[#This Row],[Years Completesd (Age) as on 31-03-24]]&gt;=10,Table2234[[#This Row],[Years Completesd (Age) as on 31-03-24]]&lt;=12),"Ok","Invalid")</f>
        <v>Ok</v>
      </c>
    </row>
    <row r="66" spans="1:23" x14ac:dyDescent="0.2">
      <c r="A66" s="4">
        <v>65</v>
      </c>
      <c r="B66" s="4">
        <v>65</v>
      </c>
      <c r="C66" s="5" t="str">
        <f>"2024-25/"&amp;Table2234[[#This Row],[Class]]&amp;"/"&amp;Table2234[[#This Row],[S.No]]</f>
        <v>2024-25/65/65</v>
      </c>
      <c r="D66" s="10">
        <v>45392</v>
      </c>
      <c r="E66" s="5" t="s">
        <v>417</v>
      </c>
      <c r="F66" s="5" t="s">
        <v>76</v>
      </c>
      <c r="G66" s="10">
        <v>41704</v>
      </c>
      <c r="H66" s="10" t="s">
        <v>66</v>
      </c>
      <c r="I66" s="5">
        <v>3</v>
      </c>
      <c r="J66" s="5" t="s">
        <v>418</v>
      </c>
      <c r="K66" s="5" t="s">
        <v>436</v>
      </c>
      <c r="L66" s="5" t="s">
        <v>421</v>
      </c>
      <c r="M66" s="5" t="s">
        <v>23</v>
      </c>
      <c r="N66" s="7" t="s">
        <v>433</v>
      </c>
      <c r="O66" s="7" t="s">
        <v>437</v>
      </c>
      <c r="P66" s="7" t="s">
        <v>259</v>
      </c>
      <c r="Q66" s="7" t="s">
        <v>438</v>
      </c>
      <c r="R66" s="5" t="s">
        <v>476</v>
      </c>
      <c r="S66" s="5" t="s">
        <v>476</v>
      </c>
      <c r="T66" s="5" t="s">
        <v>476</v>
      </c>
      <c r="U66" s="5"/>
      <c r="V66" s="9">
        <f t="shared" ref="V66:V79" si="2">DATEDIF(G66,"31-mar-2024","Y")</f>
        <v>10</v>
      </c>
      <c r="W66" s="12" t="str">
        <f>IF(AND(Table2234[[#This Row],[Years Completesd (Age) as on 31-03-24]]&gt;=10,Table2234[[#This Row],[Years Completesd (Age) as on 31-03-24]]&lt;=12),"Ok","Invalid")</f>
        <v>Ok</v>
      </c>
    </row>
    <row r="67" spans="1:23" x14ac:dyDescent="0.2">
      <c r="A67" s="4">
        <v>66</v>
      </c>
      <c r="B67" s="4">
        <v>66</v>
      </c>
      <c r="C67" s="5" t="str">
        <f>"2024-25/"&amp;Table2234[[#This Row],[Class]]&amp;"/"&amp;Table2234[[#This Row],[S.No]]</f>
        <v>2024-25/66/66</v>
      </c>
      <c r="D67" s="10">
        <v>45392</v>
      </c>
      <c r="E67" s="5" t="s">
        <v>53</v>
      </c>
      <c r="F67" s="5" t="s">
        <v>19</v>
      </c>
      <c r="G67" s="10">
        <v>41105</v>
      </c>
      <c r="H67" s="10" t="s">
        <v>66</v>
      </c>
      <c r="I67" s="5">
        <v>5</v>
      </c>
      <c r="J67" s="5" t="s">
        <v>70</v>
      </c>
      <c r="K67" s="5" t="s">
        <v>439</v>
      </c>
      <c r="L67" s="5" t="s">
        <v>422</v>
      </c>
      <c r="M67" s="5" t="s">
        <v>23</v>
      </c>
      <c r="N67" s="7" t="s">
        <v>440</v>
      </c>
      <c r="O67" s="7" t="s">
        <v>441</v>
      </c>
      <c r="P67" s="7" t="s">
        <v>95</v>
      </c>
      <c r="Q67" s="7" t="s">
        <v>442</v>
      </c>
      <c r="R67" s="5" t="s">
        <v>476</v>
      </c>
      <c r="S67" s="5" t="s">
        <v>476</v>
      </c>
      <c r="T67" s="5" t="s">
        <v>476</v>
      </c>
      <c r="U67" s="5"/>
      <c r="V67" s="9">
        <f t="shared" si="2"/>
        <v>11</v>
      </c>
      <c r="W67" s="12" t="str">
        <f>IF(AND(Table2234[[#This Row],[Years Completesd (Age) as on 31-03-24]]&gt;=10,Table2234[[#This Row],[Years Completesd (Age) as on 31-03-24]]&lt;=12),"Ok","Invalid")</f>
        <v>Ok</v>
      </c>
    </row>
    <row r="68" spans="1:23" x14ac:dyDescent="0.2">
      <c r="A68" s="4">
        <v>67</v>
      </c>
      <c r="B68" s="4">
        <v>67</v>
      </c>
      <c r="C68" s="5" t="str">
        <f>"2024-25/"&amp;Table2234[[#This Row],[Class]]&amp;"/"&amp;Table2234[[#This Row],[S.No]]</f>
        <v>2024-25/67/67</v>
      </c>
      <c r="D68" s="10">
        <v>45392</v>
      </c>
      <c r="E68" s="5" t="s">
        <v>419</v>
      </c>
      <c r="F68" s="5" t="s">
        <v>19</v>
      </c>
      <c r="G68" s="10">
        <v>41256</v>
      </c>
      <c r="H68" s="10" t="s">
        <v>47</v>
      </c>
      <c r="I68" s="5">
        <v>5</v>
      </c>
      <c r="J68" s="5" t="s">
        <v>70</v>
      </c>
      <c r="K68" s="5" t="s">
        <v>120</v>
      </c>
      <c r="L68" s="5" t="s">
        <v>423</v>
      </c>
      <c r="M68" s="5" t="s">
        <v>23</v>
      </c>
      <c r="N68" s="7" t="s">
        <v>443</v>
      </c>
      <c r="O68" s="7" t="s">
        <v>444</v>
      </c>
      <c r="P68" s="7" t="s">
        <v>50</v>
      </c>
      <c r="Q68" s="7" t="s">
        <v>445</v>
      </c>
      <c r="R68" s="5" t="s">
        <v>476</v>
      </c>
      <c r="S68" s="5" t="s">
        <v>476</v>
      </c>
      <c r="T68" s="5" t="s">
        <v>476</v>
      </c>
      <c r="U68" s="5"/>
      <c r="V68" s="9">
        <f t="shared" si="2"/>
        <v>11</v>
      </c>
      <c r="W68" s="12" t="str">
        <f>IF(AND(Table2234[[#This Row],[Years Completesd (Age) as on 31-03-24]]&gt;=10,Table2234[[#This Row],[Years Completesd (Age) as on 31-03-24]]&lt;=12),"Ok","Invalid")</f>
        <v>Ok</v>
      </c>
    </row>
    <row r="69" spans="1:23" x14ac:dyDescent="0.2">
      <c r="A69" s="4">
        <v>68</v>
      </c>
      <c r="B69" s="4">
        <v>68</v>
      </c>
      <c r="C69" s="5" t="str">
        <f>"2024-25/"&amp;Table2234[[#This Row],[Class]]&amp;"/"&amp;Table2234[[#This Row],[S.No]]</f>
        <v>2024-25/68/68</v>
      </c>
      <c r="D69" s="10">
        <v>45392</v>
      </c>
      <c r="E69" s="5" t="s">
        <v>426</v>
      </c>
      <c r="F69" s="5" t="s">
        <v>19</v>
      </c>
      <c r="G69" s="10">
        <v>41517</v>
      </c>
      <c r="H69" s="10" t="s">
        <v>47</v>
      </c>
      <c r="I69" s="5">
        <v>5</v>
      </c>
      <c r="J69" s="5" t="s">
        <v>46</v>
      </c>
      <c r="K69" s="5" t="s">
        <v>446</v>
      </c>
      <c r="L69" s="5" t="s">
        <v>424</v>
      </c>
      <c r="M69" s="5" t="s">
        <v>23</v>
      </c>
      <c r="N69" s="7" t="s">
        <v>447</v>
      </c>
      <c r="O69" s="7"/>
      <c r="P69" s="7" t="s">
        <v>50</v>
      </c>
      <c r="Q69" s="7" t="s">
        <v>448</v>
      </c>
      <c r="R69" s="5" t="s">
        <v>476</v>
      </c>
      <c r="S69" s="5" t="s">
        <v>476</v>
      </c>
      <c r="T69" s="5" t="s">
        <v>476</v>
      </c>
      <c r="U69" s="5"/>
      <c r="V69" s="9">
        <f t="shared" si="2"/>
        <v>10</v>
      </c>
      <c r="W69" s="12" t="str">
        <f>IF(AND(Table2234[[#This Row],[Years Completesd (Age) as on 31-03-24]]&gt;=10,Table2234[[#This Row],[Years Completesd (Age) as on 31-03-24]]&lt;=12),"Ok","Invalid")</f>
        <v>Ok</v>
      </c>
    </row>
    <row r="70" spans="1:23" x14ac:dyDescent="0.2">
      <c r="A70" s="4">
        <v>69</v>
      </c>
      <c r="B70" s="4">
        <v>69</v>
      </c>
      <c r="C70" s="5" t="str">
        <f>"2024-25/"&amp;Table2234[[#This Row],[Class]]&amp;"/"&amp;Table2234[[#This Row],[S.No]]</f>
        <v>2024-25/69/69</v>
      </c>
      <c r="D70" s="10">
        <v>45392</v>
      </c>
      <c r="E70" s="5" t="s">
        <v>425</v>
      </c>
      <c r="F70" s="5" t="s">
        <v>76</v>
      </c>
      <c r="G70" s="10">
        <v>41177</v>
      </c>
      <c r="H70" s="10" t="s">
        <v>66</v>
      </c>
      <c r="I70" s="5">
        <v>5</v>
      </c>
      <c r="J70" s="5" t="s">
        <v>46</v>
      </c>
      <c r="K70" s="5" t="s">
        <v>449</v>
      </c>
      <c r="L70" s="5" t="s">
        <v>429</v>
      </c>
      <c r="M70" s="5" t="s">
        <v>23</v>
      </c>
      <c r="N70" s="7" t="s">
        <v>450</v>
      </c>
      <c r="O70" s="7"/>
      <c r="P70" s="7" t="s">
        <v>140</v>
      </c>
      <c r="Q70" s="7" t="s">
        <v>451</v>
      </c>
      <c r="R70" s="5" t="s">
        <v>476</v>
      </c>
      <c r="S70" s="5" t="s">
        <v>476</v>
      </c>
      <c r="T70" s="5" t="s">
        <v>476</v>
      </c>
      <c r="U70" s="5"/>
      <c r="V70" s="9">
        <f t="shared" si="2"/>
        <v>11</v>
      </c>
      <c r="W70" s="12" t="str">
        <f>IF(AND(Table2234[[#This Row],[Years Completesd (Age) as on 31-03-24]]&gt;=10,Table2234[[#This Row],[Years Completesd (Age) as on 31-03-24]]&lt;=12),"Ok","Invalid")</f>
        <v>Ok</v>
      </c>
    </row>
    <row r="71" spans="1:23" x14ac:dyDescent="0.2">
      <c r="A71" s="4">
        <v>70</v>
      </c>
      <c r="B71" s="4">
        <v>70</v>
      </c>
      <c r="C71" s="5" t="str">
        <f>"2024-25/"&amp;Table2234[[#This Row],[Class]]&amp;"/"&amp;Table2234[[#This Row],[S.No]]</f>
        <v>2024-25/70/70</v>
      </c>
      <c r="D71" s="10">
        <v>45392</v>
      </c>
      <c r="E71" s="5" t="s">
        <v>317</v>
      </c>
      <c r="F71" s="5" t="s">
        <v>76</v>
      </c>
      <c r="G71" s="10">
        <v>41365</v>
      </c>
      <c r="H71" s="10" t="s">
        <v>30</v>
      </c>
      <c r="I71" s="5">
        <v>5</v>
      </c>
      <c r="J71" s="5" t="s">
        <v>46</v>
      </c>
      <c r="K71" s="5" t="s">
        <v>452</v>
      </c>
      <c r="L71" s="5" t="s">
        <v>430</v>
      </c>
      <c r="M71" s="5"/>
      <c r="N71" s="7" t="s">
        <v>453</v>
      </c>
      <c r="O71" s="7"/>
      <c r="P71" s="7" t="s">
        <v>271</v>
      </c>
      <c r="Q71" s="7" t="s">
        <v>454</v>
      </c>
      <c r="R71" s="5" t="s">
        <v>476</v>
      </c>
      <c r="S71" s="5" t="s">
        <v>476</v>
      </c>
      <c r="T71" s="5" t="s">
        <v>476</v>
      </c>
      <c r="U71" s="5"/>
      <c r="V71" s="9">
        <f t="shared" si="2"/>
        <v>10</v>
      </c>
      <c r="W71" s="12" t="str">
        <f>IF(AND(Table2234[[#This Row],[Years Completesd (Age) as on 31-03-24]]&gt;=10,Table2234[[#This Row],[Years Completesd (Age) as on 31-03-24]]&lt;=12),"Ok","Invalid")</f>
        <v>Ok</v>
      </c>
    </row>
    <row r="72" spans="1:23" x14ac:dyDescent="0.2">
      <c r="A72" s="4">
        <v>71</v>
      </c>
      <c r="B72" s="4">
        <v>71</v>
      </c>
      <c r="C72" s="5" t="str">
        <f>"2024-25/"&amp;Table2234[[#This Row],[Class]]&amp;"/"&amp;Table2234[[#This Row],[S.No]]</f>
        <v>2024-25/71/71</v>
      </c>
      <c r="D72" s="10">
        <v>45392</v>
      </c>
      <c r="E72" s="5" t="s">
        <v>427</v>
      </c>
      <c r="F72" s="5" t="s">
        <v>76</v>
      </c>
      <c r="G72" s="10">
        <v>41382</v>
      </c>
      <c r="H72" s="10" t="s">
        <v>66</v>
      </c>
      <c r="I72" s="5">
        <v>5</v>
      </c>
      <c r="J72" s="5" t="s">
        <v>23</v>
      </c>
      <c r="K72" s="5" t="s">
        <v>455</v>
      </c>
      <c r="L72" s="5" t="s">
        <v>431</v>
      </c>
      <c r="M72" s="5" t="s">
        <v>23</v>
      </c>
      <c r="N72" s="7" t="s">
        <v>456</v>
      </c>
      <c r="O72" s="7" t="s">
        <v>457</v>
      </c>
      <c r="P72" s="7" t="s">
        <v>458</v>
      </c>
      <c r="Q72" s="7" t="s">
        <v>459</v>
      </c>
      <c r="R72" s="5" t="s">
        <v>476</v>
      </c>
      <c r="S72" s="5" t="s">
        <v>476</v>
      </c>
      <c r="T72" s="5" t="s">
        <v>476</v>
      </c>
      <c r="U72" s="5"/>
      <c r="V72" s="9">
        <f t="shared" si="2"/>
        <v>10</v>
      </c>
      <c r="W72" s="12" t="str">
        <f>IF(AND(Table2234[[#This Row],[Years Completesd (Age) as on 31-03-24]]&gt;=10,Table2234[[#This Row],[Years Completesd (Age) as on 31-03-24]]&lt;=12),"Ok","Invalid")</f>
        <v>Ok</v>
      </c>
    </row>
    <row r="73" spans="1:23" x14ac:dyDescent="0.2">
      <c r="A73" s="4">
        <v>72</v>
      </c>
      <c r="B73" s="4">
        <v>72</v>
      </c>
      <c r="C73" s="5" t="str">
        <f>"2024-25/"&amp;Table2234[[#This Row],[Class]]&amp;"/"&amp;Table2234[[#This Row],[S.No]]</f>
        <v>2024-25/72/72</v>
      </c>
      <c r="D73" s="10">
        <v>45392</v>
      </c>
      <c r="E73" s="5" t="s">
        <v>428</v>
      </c>
      <c r="F73" s="5" t="s">
        <v>19</v>
      </c>
      <c r="G73" s="10">
        <v>41106</v>
      </c>
      <c r="H73" s="10" t="s">
        <v>30</v>
      </c>
      <c r="I73" s="5">
        <v>5</v>
      </c>
      <c r="J73" s="5" t="s">
        <v>23</v>
      </c>
      <c r="K73" s="5" t="s">
        <v>460</v>
      </c>
      <c r="L73" s="5" t="s">
        <v>432</v>
      </c>
      <c r="M73" s="5"/>
      <c r="N73" s="7" t="s">
        <v>461</v>
      </c>
      <c r="O73" s="7" t="s">
        <v>462</v>
      </c>
      <c r="P73" s="7" t="s">
        <v>463</v>
      </c>
      <c r="Q73" s="7" t="s">
        <v>464</v>
      </c>
      <c r="R73" s="5" t="s">
        <v>476</v>
      </c>
      <c r="S73" s="5" t="s">
        <v>476</v>
      </c>
      <c r="T73" s="5" t="s">
        <v>476</v>
      </c>
      <c r="U73" s="5"/>
      <c r="V73" s="9">
        <f t="shared" si="2"/>
        <v>11</v>
      </c>
      <c r="W73" s="12" t="str">
        <f>IF(AND(Table2234[[#This Row],[Years Completesd (Age) as on 31-03-24]]&gt;=10,Table2234[[#This Row],[Years Completesd (Age) as on 31-03-24]]&lt;=12),"Ok","Invalid")</f>
        <v>Ok</v>
      </c>
    </row>
    <row r="74" spans="1:23" x14ac:dyDescent="0.2">
      <c r="A74" s="4">
        <v>73</v>
      </c>
      <c r="B74" s="5">
        <v>73</v>
      </c>
      <c r="C74" s="5" t="str">
        <f>"2024-25/"&amp;Table2234[[#This Row],[Class]]&amp;"/"&amp;Table2234[[#This Row],[S.No]]</f>
        <v>2024-25/73/73</v>
      </c>
      <c r="D74" s="10">
        <v>45392</v>
      </c>
      <c r="E74" s="5" t="s">
        <v>465</v>
      </c>
      <c r="F74" s="5" t="s">
        <v>19</v>
      </c>
      <c r="G74" s="10">
        <v>41352</v>
      </c>
      <c r="H74" s="10" t="s">
        <v>66</v>
      </c>
      <c r="I74" s="5">
        <v>5</v>
      </c>
      <c r="J74" s="5" t="s">
        <v>23</v>
      </c>
      <c r="K74" s="5" t="s">
        <v>466</v>
      </c>
      <c r="L74" s="5" t="s">
        <v>467</v>
      </c>
      <c r="M74" s="5" t="s">
        <v>23</v>
      </c>
      <c r="N74" s="7" t="s">
        <v>468</v>
      </c>
      <c r="O74" s="7"/>
      <c r="P74" s="7" t="s">
        <v>134</v>
      </c>
      <c r="Q74" s="7" t="s">
        <v>469</v>
      </c>
      <c r="R74" s="5" t="s">
        <v>476</v>
      </c>
      <c r="S74" s="5" t="s">
        <v>476</v>
      </c>
      <c r="T74" s="5" t="s">
        <v>476</v>
      </c>
      <c r="U74" s="5"/>
      <c r="V74" s="9">
        <f t="shared" si="2"/>
        <v>11</v>
      </c>
      <c r="W74" s="12" t="str">
        <f>IF(AND(Table2234[[#This Row],[Years Completesd (Age) as on 31-03-24]]&gt;=10,Table2234[[#This Row],[Years Completesd (Age) as on 31-03-24]]&lt;=12),"Ok","Invalid")</f>
        <v>Ok</v>
      </c>
    </row>
    <row r="75" spans="1:23" x14ac:dyDescent="0.2">
      <c r="A75" s="4">
        <v>74</v>
      </c>
      <c r="B75" s="4">
        <v>74</v>
      </c>
      <c r="C75" s="5" t="str">
        <f>"2024-25/"&amp;Table2234[[#This Row],[Class]]&amp;"/"&amp;Table2234[[#This Row],[S.No]]</f>
        <v>2024-25/74/74</v>
      </c>
      <c r="D75" s="10">
        <v>45392</v>
      </c>
      <c r="E75" s="5" t="s">
        <v>470</v>
      </c>
      <c r="F75" s="5" t="s">
        <v>19</v>
      </c>
      <c r="G75" s="10">
        <v>41509</v>
      </c>
      <c r="H75" s="10" t="s">
        <v>47</v>
      </c>
      <c r="I75" s="5">
        <v>5</v>
      </c>
      <c r="J75" s="5" t="s">
        <v>197</v>
      </c>
      <c r="K75" s="5" t="s">
        <v>262</v>
      </c>
      <c r="L75" s="5" t="s">
        <v>471</v>
      </c>
      <c r="M75" s="5" t="s">
        <v>23</v>
      </c>
      <c r="N75" s="7" t="s">
        <v>472</v>
      </c>
      <c r="O75" s="7" t="s">
        <v>473</v>
      </c>
      <c r="P75" s="7" t="s">
        <v>474</v>
      </c>
      <c r="Q75" s="7" t="s">
        <v>475</v>
      </c>
      <c r="R75" s="5" t="s">
        <v>476</v>
      </c>
      <c r="S75" s="5" t="s">
        <v>476</v>
      </c>
      <c r="T75" s="5" t="s">
        <v>476</v>
      </c>
      <c r="U75" s="5"/>
      <c r="V75" s="9">
        <f t="shared" si="2"/>
        <v>10</v>
      </c>
      <c r="W75" s="12" t="str">
        <f>IF(AND(Table2234[[#This Row],[Years Completesd (Age) as on 31-03-24]]&gt;=10,Table2234[[#This Row],[Years Completesd (Age) as on 31-03-24]]&lt;=12),"Ok","Invalid")</f>
        <v>Ok</v>
      </c>
    </row>
    <row r="76" spans="1:23" x14ac:dyDescent="0.2">
      <c r="A76" s="4">
        <v>75</v>
      </c>
      <c r="B76" s="5">
        <v>75</v>
      </c>
      <c r="C76" s="5" t="str">
        <f>"2024-25/"&amp;Table2234[[#This Row],[Class]]&amp;"/"&amp;Table2234[[#This Row],[S.No]]</f>
        <v>2024-25/75/75</v>
      </c>
      <c r="D76" s="10">
        <v>45392</v>
      </c>
      <c r="E76" s="5" t="s">
        <v>477</v>
      </c>
      <c r="F76" s="5" t="s">
        <v>19</v>
      </c>
      <c r="G76" s="10">
        <v>41362</v>
      </c>
      <c r="H76" s="10" t="s">
        <v>30</v>
      </c>
      <c r="I76" s="5">
        <v>5</v>
      </c>
      <c r="J76" s="5" t="s">
        <v>70</v>
      </c>
      <c r="K76" s="5" t="s">
        <v>478</v>
      </c>
      <c r="L76" s="5" t="s">
        <v>479</v>
      </c>
      <c r="M76" s="5" t="s">
        <v>23</v>
      </c>
      <c r="N76" s="7" t="s">
        <v>480</v>
      </c>
      <c r="O76" s="7" t="s">
        <v>481</v>
      </c>
      <c r="P76" s="7"/>
      <c r="Q76" s="7" t="s">
        <v>482</v>
      </c>
      <c r="R76" s="5" t="s">
        <v>476</v>
      </c>
      <c r="S76" s="5" t="s">
        <v>476</v>
      </c>
      <c r="T76" s="5" t="s">
        <v>476</v>
      </c>
      <c r="U76" s="5" t="s">
        <v>483</v>
      </c>
      <c r="V76" s="9">
        <f t="shared" si="2"/>
        <v>11</v>
      </c>
      <c r="W76" s="12" t="str">
        <f>IF(AND(Table2234[[#This Row],[Years Completesd (Age) as on 31-03-24]]&gt;=10,Table2234[[#This Row],[Years Completesd (Age) as on 31-03-24]]&lt;=12),"Ok","Invalid")</f>
        <v>Ok</v>
      </c>
    </row>
    <row r="77" spans="1:23" x14ac:dyDescent="0.2">
      <c r="A77" s="4">
        <v>76</v>
      </c>
      <c r="B77" s="4">
        <v>76</v>
      </c>
      <c r="C77" s="5" t="str">
        <f>"2024-25/"&amp;Table2234[[#This Row],[Class]]&amp;"/"&amp;Table2234[[#This Row],[S.No]]</f>
        <v>2024-25/76/76</v>
      </c>
      <c r="D77" s="10">
        <v>45392</v>
      </c>
      <c r="E77" s="5" t="s">
        <v>485</v>
      </c>
      <c r="F77" s="5" t="s">
        <v>76</v>
      </c>
      <c r="G77" s="10">
        <v>41652</v>
      </c>
      <c r="H77" s="10" t="s">
        <v>66</v>
      </c>
      <c r="I77" s="5">
        <v>5</v>
      </c>
      <c r="J77" s="5" t="s">
        <v>46</v>
      </c>
      <c r="K77" s="5" t="s">
        <v>460</v>
      </c>
      <c r="L77" s="5" t="s">
        <v>486</v>
      </c>
      <c r="M77" s="5" t="s">
        <v>23</v>
      </c>
      <c r="N77" s="7" t="s">
        <v>487</v>
      </c>
      <c r="O77" s="7"/>
      <c r="P77" s="7" t="s">
        <v>95</v>
      </c>
      <c r="Q77" s="7" t="s">
        <v>488</v>
      </c>
      <c r="R77" s="5" t="s">
        <v>476</v>
      </c>
      <c r="S77" s="5" t="s">
        <v>476</v>
      </c>
      <c r="T77" s="5" t="s">
        <v>476</v>
      </c>
      <c r="U77" s="5"/>
      <c r="V77" s="9">
        <f t="shared" si="2"/>
        <v>10</v>
      </c>
      <c r="W77" s="12" t="str">
        <f>IF(AND(Table2234[[#This Row],[Years Completesd (Age) as on 31-03-24]]&gt;=10,Table2234[[#This Row],[Years Completesd (Age) as on 31-03-24]]&lt;=12),"Ok","Invalid")</f>
        <v>Ok</v>
      </c>
    </row>
    <row r="78" spans="1:23" x14ac:dyDescent="0.2">
      <c r="A78" s="4">
        <v>77</v>
      </c>
      <c r="B78" s="4">
        <v>77</v>
      </c>
      <c r="C78" s="5" t="str">
        <f>"2024-25/"&amp;Table2234[[#This Row],[Class]]&amp;"/"&amp;Table2234[[#This Row],[S.No]]</f>
        <v>2024-25/77/77</v>
      </c>
      <c r="D78" s="10">
        <v>45392</v>
      </c>
      <c r="E78" s="5" t="s">
        <v>484</v>
      </c>
      <c r="F78" s="5" t="s">
        <v>76</v>
      </c>
      <c r="G78" s="10">
        <v>41632</v>
      </c>
      <c r="H78" s="10" t="s">
        <v>47</v>
      </c>
      <c r="I78" s="5">
        <v>5</v>
      </c>
      <c r="J78" s="5" t="s">
        <v>46</v>
      </c>
      <c r="K78" s="5" t="s">
        <v>489</v>
      </c>
      <c r="L78" s="5" t="s">
        <v>490</v>
      </c>
      <c r="M78" s="5" t="s">
        <v>23</v>
      </c>
      <c r="N78" s="7" t="s">
        <v>491</v>
      </c>
      <c r="O78" s="7"/>
      <c r="P78" s="7" t="s">
        <v>134</v>
      </c>
      <c r="Q78" s="7" t="s">
        <v>492</v>
      </c>
      <c r="R78" s="5" t="s">
        <v>493</v>
      </c>
      <c r="S78" s="5" t="s">
        <v>476</v>
      </c>
      <c r="T78" s="5" t="s">
        <v>476</v>
      </c>
      <c r="U78" s="5" t="s">
        <v>493</v>
      </c>
      <c r="V78" s="9">
        <f t="shared" si="2"/>
        <v>10</v>
      </c>
      <c r="W78" s="12" t="str">
        <f>IF(AND(Table2234[[#This Row],[Years Completesd (Age) as on 31-03-24]]&gt;=10,Table2234[[#This Row],[Years Completesd (Age) as on 31-03-24]]&lt;=12),"Ok","Invalid")</f>
        <v>Ok</v>
      </c>
    </row>
    <row r="79" spans="1:23" x14ac:dyDescent="0.2">
      <c r="A79" s="4">
        <v>78</v>
      </c>
      <c r="B79" s="4">
        <v>78</v>
      </c>
      <c r="C79" s="5" t="str">
        <f>"2024-25/"&amp;Table2234[[#This Row],[Class]]&amp;"/"&amp;Table2234[[#This Row],[S.No]]</f>
        <v>2024-25/78/78</v>
      </c>
      <c r="D79" s="10">
        <v>45392</v>
      </c>
      <c r="E79" s="5" t="s">
        <v>494</v>
      </c>
      <c r="F79" s="5" t="s">
        <v>76</v>
      </c>
      <c r="G79" s="10">
        <v>41105</v>
      </c>
      <c r="H79" s="10" t="s">
        <v>66</v>
      </c>
      <c r="I79" s="5">
        <v>5</v>
      </c>
      <c r="J79" s="5" t="s">
        <v>23</v>
      </c>
      <c r="K79" s="5" t="s">
        <v>495</v>
      </c>
      <c r="L79" s="5" t="s">
        <v>496</v>
      </c>
      <c r="M79" s="5" t="s">
        <v>23</v>
      </c>
      <c r="N79" s="7" t="s">
        <v>497</v>
      </c>
      <c r="O79" s="7" t="s">
        <v>498</v>
      </c>
      <c r="P79" s="7" t="s">
        <v>151</v>
      </c>
      <c r="Q79" s="7" t="s">
        <v>499</v>
      </c>
      <c r="R79" s="5" t="s">
        <v>476</v>
      </c>
      <c r="S79" s="5" t="s">
        <v>476</v>
      </c>
      <c r="T79" s="5" t="s">
        <v>476</v>
      </c>
      <c r="U79" s="5" t="s">
        <v>500</v>
      </c>
      <c r="V79" s="9">
        <f t="shared" si="2"/>
        <v>11</v>
      </c>
      <c r="W79" s="12" t="str">
        <f>IF(AND(Table2234[[#This Row],[Years Completesd (Age) as on 31-03-24]]&gt;=10,Table2234[[#This Row],[Years Completesd (Age) as on 31-03-24]]&lt;=12),"Ok","Invalid")</f>
        <v>Ok</v>
      </c>
    </row>
  </sheetData>
  <conditionalFormatting sqref="V1:V79 S76:S1048576">
    <cfRule type="cellIs" dxfId="1" priority="2" operator="between">
      <formula>10</formula>
      <formula>12</formula>
    </cfRule>
  </conditionalFormatting>
  <conditionalFormatting sqref="W1:W79 Y76:Y1048576">
    <cfRule type="containsText" dxfId="0" priority="1" operator="containsText" text="ok">
      <formula>NOT(ISERROR(SEARCH("ok",W1)))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PAHSE 1 REG WEF 1 TO 10 APR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2024-04-10T10:35:30Z</dcterms:modified>
</cp:coreProperties>
</file>